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عقود" sheetId="3" state="visible" r:id="rId3"/>
  </sheets>
  <definedNames>
    <definedName name="_xlnm.Print_Area" localSheetId="2">'العقود'!$A$1:$I$25</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15" fillId="0" borderId="2" applyAlignment="1" pivotButton="0" quotePrefix="0" xfId="0">
      <alignment horizontal="right" vertical="center" wrapText="1"/>
    </xf>
    <xf numFmtId="0" fontId="10" fillId="0" borderId="2" applyAlignment="1" pivotButton="0" quotePrefix="0" xfId="0">
      <alignment horizontal="righ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أرصدة العقود مع العملاء IFRS 15</t>
        </is>
      </c>
    </row>
    <row r="2" ht="4" customHeight="1">
      <c r="A2" s="9" t="n"/>
    </row>
    <row r="4" ht="22" customHeight="1">
      <c r="B4" s="10" t="inlineStr">
        <is>
          <t>فكرة القالب</t>
        </is>
      </c>
    </row>
    <row r="5" ht="34" customHeight="1">
      <c r="A5" s="11" t="inlineStr">
        <is>
          <t>•</t>
        </is>
      </c>
      <c r="B5" s="12" t="inlineStr">
        <is>
          <t>لإيضاح أرصدة العقود: لكل عقد السعر ونسبة الإنجاز والمفوتر والمحصل، فيحسب الإيراد المعترف به وأصل العقد والتزام العقد ورصيد العميل، ثم الحركة عن أرصدة أول المدة.</t>
        </is>
      </c>
    </row>
    <row r="6" ht="22" customHeight="1">
      <c r="B6" s="10" t="inlineStr">
        <is>
          <t>خطوات الاستخدام</t>
        </is>
      </c>
    </row>
    <row r="7" ht="34" customHeight="1">
      <c r="A7" s="11" t="inlineStr">
        <is>
          <t>•</t>
        </is>
      </c>
      <c r="B7" s="12" t="inlineStr">
        <is>
          <t>اكتب العقود ونسبة الإنجاز حتى تاريخه والمفوتر والمحصل، ثم أرصدة أصول والتزامات العقود أول المدة.</t>
        </is>
      </c>
    </row>
    <row r="8" ht="22" customHeight="1">
      <c r="B8" s="10" t="inlineStr">
        <is>
          <t>ملاحظات</t>
        </is>
      </c>
    </row>
    <row r="9" ht="34" customHeight="1">
      <c r="A9" s="11" t="inlineStr">
        <is>
          <t>•</t>
        </is>
      </c>
      <c r="B9" s="12" t="inlineStr">
        <is>
          <t>الأرقام هنا تراكمية منذ بداية كل عقد. أصل العقد والتزامه يعرضان عقدًا بعقد ولا يقاص أصل عقد مقابل التزام عقد آخر. راجع شروط الحق في الفوترة، وتأكد من طريقة قياس الإنجاز المعتمدة.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I25"/>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3" customWidth="1" min="2" max="2"/>
    <col width="8" customWidth="1" min="3" max="3"/>
    <col width="13" customWidth="1" min="4" max="4"/>
    <col width="13" customWidth="1" min="5" max="5"/>
    <col width="13" customWidth="1" min="6" max="6"/>
    <col width="12" customWidth="1" min="7" max="7"/>
    <col width="12" customWidth="1" min="8" max="8"/>
    <col width="12" customWidth="1" min="9" max="9"/>
  </cols>
  <sheetData>
    <row r="1" ht="30" customHeight="1">
      <c r="A1" s="15" t="inlineStr">
        <is>
          <t>أرصدة العقود - 31/12/2025</t>
        </is>
      </c>
      <c r="B1" s="16" t="n"/>
      <c r="C1" s="16" t="n"/>
      <c r="D1" s="16" t="n"/>
      <c r="E1" s="16" t="n"/>
      <c r="F1" s="16" t="n"/>
      <c r="G1" s="16" t="n"/>
      <c r="H1" s="16" t="n"/>
      <c r="I1" s="16" t="n"/>
    </row>
    <row r="2" ht="30" customHeight="1">
      <c r="A2" s="17" t="inlineStr">
        <is>
          <t>الخلايا الصفراء للإدخال.</t>
        </is>
      </c>
    </row>
    <row r="4" ht="36" customHeight="1">
      <c r="A4" s="18" t="inlineStr">
        <is>
          <t>العقد</t>
        </is>
      </c>
      <c r="B4" s="18" t="inlineStr">
        <is>
          <t>السعر</t>
        </is>
      </c>
      <c r="C4" s="18" t="inlineStr">
        <is>
          <t>الإنجاز</t>
        </is>
      </c>
      <c r="D4" s="18" t="inlineStr">
        <is>
          <t>المفوتر</t>
        </is>
      </c>
      <c r="E4" s="18" t="inlineStr">
        <is>
          <t>المحصل</t>
        </is>
      </c>
      <c r="F4" s="18" t="inlineStr">
        <is>
          <t>الإيراد التراكمي</t>
        </is>
      </c>
      <c r="G4" s="18" t="inlineStr">
        <is>
          <t>أصل العقد</t>
        </is>
      </c>
      <c r="H4" s="18" t="inlineStr">
        <is>
          <t>التزام العقد</t>
        </is>
      </c>
      <c r="I4" s="18" t="inlineStr">
        <is>
          <t>رصيد العميل</t>
        </is>
      </c>
    </row>
    <row r="5">
      <c r="A5" s="19" t="inlineStr">
        <is>
          <t>مشروع برج الأمل</t>
        </is>
      </c>
      <c r="B5" s="20" t="n">
        <v>24000000</v>
      </c>
      <c r="C5" s="21" t="n">
        <v>0.45</v>
      </c>
      <c r="D5" s="20" t="n">
        <v>9000000</v>
      </c>
      <c r="E5" s="20" t="n">
        <v>7500000</v>
      </c>
      <c r="F5" s="22">
        <f>IF(A5="","",N(B5)*N(C5))</f>
        <v/>
      </c>
      <c r="G5" s="22">
        <f>IF(A5="","",MAX(0,F5-N(D5)))</f>
        <v/>
      </c>
      <c r="H5" s="22">
        <f>IF(A5="","",MAX(0,N(D5)-F5))</f>
        <v/>
      </c>
      <c r="I5" s="22">
        <f>IF(A5="","",N(D5)-N(E5))</f>
        <v/>
      </c>
    </row>
    <row r="6">
      <c r="A6" s="19" t="inlineStr">
        <is>
          <t>مقاولات مصنع الدلتا</t>
        </is>
      </c>
      <c r="B6" s="20" t="n">
        <v>12000000</v>
      </c>
      <c r="C6" s="21" t="n">
        <v>0.7</v>
      </c>
      <c r="D6" s="20" t="n">
        <v>9500000</v>
      </c>
      <c r="E6" s="20" t="n">
        <v>9000000</v>
      </c>
      <c r="F6" s="22">
        <f>IF(A6="","",N(B6)*N(C6))</f>
        <v/>
      </c>
      <c r="G6" s="22">
        <f>IF(A6="","",MAX(0,F6-N(D6)))</f>
        <v/>
      </c>
      <c r="H6" s="22">
        <f>IF(A6="","",MAX(0,N(D6)-F6))</f>
        <v/>
      </c>
      <c r="I6" s="22">
        <f>IF(A6="","",N(D6)-N(E6))</f>
        <v/>
      </c>
    </row>
    <row r="7">
      <c r="A7" s="19" t="inlineStr">
        <is>
          <t>طريق الواحة</t>
        </is>
      </c>
      <c r="B7" s="20" t="n">
        <v>36000000</v>
      </c>
      <c r="C7" s="21" t="n">
        <v>0.2</v>
      </c>
      <c r="D7" s="20" t="n">
        <v>8000000</v>
      </c>
      <c r="E7" s="20" t="n">
        <v>8000000</v>
      </c>
      <c r="F7" s="22">
        <f>IF(A7="","",N(B7)*N(C7))</f>
        <v/>
      </c>
      <c r="G7" s="22">
        <f>IF(A7="","",MAX(0,F7-N(D7)))</f>
        <v/>
      </c>
      <c r="H7" s="22">
        <f>IF(A7="","",MAX(0,N(D7)-F7))</f>
        <v/>
      </c>
      <c r="I7" s="22">
        <f>IF(A7="","",N(D7)-N(E7))</f>
        <v/>
      </c>
    </row>
    <row r="8">
      <c r="A8" s="19" t="inlineStr">
        <is>
          <t>مدرسة المستقبل</t>
        </is>
      </c>
      <c r="B8" s="20" t="n">
        <v>8000000</v>
      </c>
      <c r="C8" s="21" t="n">
        <v>0.95</v>
      </c>
      <c r="D8" s="20" t="n">
        <v>7200000</v>
      </c>
      <c r="E8" s="20" t="n">
        <v>6500000</v>
      </c>
      <c r="F8" s="22">
        <f>IF(A8="","",N(B8)*N(C8))</f>
        <v/>
      </c>
      <c r="G8" s="22">
        <f>IF(A8="","",MAX(0,F8-N(D8)))</f>
        <v/>
      </c>
      <c r="H8" s="22">
        <f>IF(A8="","",MAX(0,N(D8)-F8))</f>
        <v/>
      </c>
      <c r="I8" s="22">
        <f>IF(A8="","",N(D8)-N(E8))</f>
        <v/>
      </c>
    </row>
    <row r="9">
      <c r="A9" s="19" t="inlineStr">
        <is>
          <t>صيانة مستشفى النور</t>
        </is>
      </c>
      <c r="B9" s="20" t="n">
        <v>5000000</v>
      </c>
      <c r="C9" s="21" t="n">
        <v>0.5</v>
      </c>
      <c r="D9" s="20" t="n">
        <v>2500000</v>
      </c>
      <c r="E9" s="20" t="n">
        <v>2000000</v>
      </c>
      <c r="F9" s="22">
        <f>IF(A9="","",N(B9)*N(C9))</f>
        <v/>
      </c>
      <c r="G9" s="22">
        <f>IF(A9="","",MAX(0,F9-N(D9)))</f>
        <v/>
      </c>
      <c r="H9" s="22">
        <f>IF(A9="","",MAX(0,N(D9)-F9))</f>
        <v/>
      </c>
      <c r="I9" s="22">
        <f>IF(A9="","",N(D9)-N(E9))</f>
        <v/>
      </c>
    </row>
    <row r="10">
      <c r="A10" s="19" t="n"/>
      <c r="B10" s="20" t="n"/>
      <c r="C10" s="21" t="n"/>
      <c r="D10" s="20" t="n"/>
      <c r="E10" s="20" t="n"/>
      <c r="F10" s="22">
        <f>IF(A10="","",N(B10)*N(C10))</f>
        <v/>
      </c>
      <c r="G10" s="22">
        <f>IF(A10="","",MAX(0,F10-N(D10)))</f>
        <v/>
      </c>
      <c r="H10" s="22">
        <f>IF(A10="","",MAX(0,N(D10)-F10))</f>
        <v/>
      </c>
      <c r="I10" s="22">
        <f>IF(A10="","",N(D10)-N(E10))</f>
        <v/>
      </c>
    </row>
    <row r="11">
      <c r="A11" s="19" t="n"/>
      <c r="B11" s="20" t="n"/>
      <c r="C11" s="21" t="n"/>
      <c r="D11" s="20" t="n"/>
      <c r="E11" s="20" t="n"/>
      <c r="F11" s="22">
        <f>IF(A11="","",N(B11)*N(C11))</f>
        <v/>
      </c>
      <c r="G11" s="22">
        <f>IF(A11="","",MAX(0,F11-N(D11)))</f>
        <v/>
      </c>
      <c r="H11" s="22">
        <f>IF(A11="","",MAX(0,N(D11)-F11))</f>
        <v/>
      </c>
      <c r="I11" s="22">
        <f>IF(A11="","",N(D11)-N(E11))</f>
        <v/>
      </c>
    </row>
    <row r="12">
      <c r="A12" s="19" t="n"/>
      <c r="B12" s="20" t="n"/>
      <c r="C12" s="21" t="n"/>
      <c r="D12" s="20" t="n"/>
      <c r="E12" s="20" t="n"/>
      <c r="F12" s="22">
        <f>IF(A12="","",N(B12)*N(C12))</f>
        <v/>
      </c>
      <c r="G12" s="22">
        <f>IF(A12="","",MAX(0,F12-N(D12)))</f>
        <v/>
      </c>
      <c r="H12" s="22">
        <f>IF(A12="","",MAX(0,N(D12)-F12))</f>
        <v/>
      </c>
      <c r="I12" s="22">
        <f>IF(A12="","",N(D12)-N(E12))</f>
        <v/>
      </c>
    </row>
    <row r="13">
      <c r="A13" s="19" t="n"/>
      <c r="B13" s="20" t="n"/>
      <c r="C13" s="21" t="n"/>
      <c r="D13" s="20" t="n"/>
      <c r="E13" s="20" t="n"/>
      <c r="F13" s="22">
        <f>IF(A13="","",N(B13)*N(C13))</f>
        <v/>
      </c>
      <c r="G13" s="22">
        <f>IF(A13="","",MAX(0,F13-N(D13)))</f>
        <v/>
      </c>
      <c r="H13" s="22">
        <f>IF(A13="","",MAX(0,N(D13)-F13))</f>
        <v/>
      </c>
      <c r="I13" s="22">
        <f>IF(A13="","",N(D13)-N(E13))</f>
        <v/>
      </c>
    </row>
    <row r="14">
      <c r="A14" s="19" t="n"/>
      <c r="B14" s="20" t="n"/>
      <c r="C14" s="21" t="n"/>
      <c r="D14" s="20" t="n"/>
      <c r="E14" s="20" t="n"/>
      <c r="F14" s="22">
        <f>IF(A14="","",N(B14)*N(C14))</f>
        <v/>
      </c>
      <c r="G14" s="22">
        <f>IF(A14="","",MAX(0,F14-N(D14)))</f>
        <v/>
      </c>
      <c r="H14" s="22">
        <f>IF(A14="","",MAX(0,N(D14)-F14))</f>
        <v/>
      </c>
      <c r="I14" s="22">
        <f>IF(A14="","",N(D14)-N(E14))</f>
        <v/>
      </c>
    </row>
    <row r="15">
      <c r="A15" s="19" t="n"/>
      <c r="B15" s="20" t="n"/>
      <c r="C15" s="21" t="n"/>
      <c r="D15" s="20" t="n"/>
      <c r="E15" s="20" t="n"/>
      <c r="F15" s="22">
        <f>IF(A15="","",N(B15)*N(C15))</f>
        <v/>
      </c>
      <c r="G15" s="22">
        <f>IF(A15="","",MAX(0,F15-N(D15)))</f>
        <v/>
      </c>
      <c r="H15" s="22">
        <f>IF(A15="","",MAX(0,N(D15)-F15))</f>
        <v/>
      </c>
      <c r="I15" s="22">
        <f>IF(A15="","",N(D15)-N(E15))</f>
        <v/>
      </c>
    </row>
    <row r="16">
      <c r="A16" s="19" t="n"/>
      <c r="B16" s="20" t="n"/>
      <c r="C16" s="21" t="n"/>
      <c r="D16" s="20" t="n"/>
      <c r="E16" s="20" t="n"/>
      <c r="F16" s="22">
        <f>IF(A16="","",N(B16)*N(C16))</f>
        <v/>
      </c>
      <c r="G16" s="22">
        <f>IF(A16="","",MAX(0,F16-N(D16)))</f>
        <v/>
      </c>
      <c r="H16" s="22">
        <f>IF(A16="","",MAX(0,N(D16)-F16))</f>
        <v/>
      </c>
      <c r="I16" s="22">
        <f>IF(A16="","",N(D16)-N(E16))</f>
        <v/>
      </c>
    </row>
    <row r="17">
      <c r="A17" s="19" t="n"/>
      <c r="B17" s="20" t="n"/>
      <c r="C17" s="21" t="n"/>
      <c r="D17" s="20" t="n"/>
      <c r="E17" s="20" t="n"/>
      <c r="F17" s="22">
        <f>IF(A17="","",N(B17)*N(C17))</f>
        <v/>
      </c>
      <c r="G17" s="22">
        <f>IF(A17="","",MAX(0,F17-N(D17)))</f>
        <v/>
      </c>
      <c r="H17" s="22">
        <f>IF(A17="","",MAX(0,N(D17)-F17))</f>
        <v/>
      </c>
      <c r="I17" s="22">
        <f>IF(A17="","",N(D17)-N(E17))</f>
        <v/>
      </c>
    </row>
    <row r="18">
      <c r="A18" s="19" t="n"/>
      <c r="B18" s="20" t="n"/>
      <c r="C18" s="21" t="n"/>
      <c r="D18" s="20" t="n"/>
      <c r="E18" s="20" t="n"/>
      <c r="F18" s="22">
        <f>IF(A18="","",N(B18)*N(C18))</f>
        <v/>
      </c>
      <c r="G18" s="22">
        <f>IF(A18="","",MAX(0,F18-N(D18)))</f>
        <v/>
      </c>
      <c r="H18" s="22">
        <f>IF(A18="","",MAX(0,N(D18)-F18))</f>
        <v/>
      </c>
      <c r="I18" s="22">
        <f>IF(A18="","",N(D18)-N(E18))</f>
        <v/>
      </c>
    </row>
    <row r="19">
      <c r="A19" s="19" t="n"/>
      <c r="B19" s="20" t="n"/>
      <c r="C19" s="21" t="n"/>
      <c r="D19" s="20" t="n"/>
      <c r="E19" s="20" t="n"/>
      <c r="F19" s="22">
        <f>IF(A19="","",N(B19)*N(C19))</f>
        <v/>
      </c>
      <c r="G19" s="22">
        <f>IF(A19="","",MAX(0,F19-N(D19)))</f>
        <v/>
      </c>
      <c r="H19" s="22">
        <f>IF(A19="","",MAX(0,N(D19)-F19))</f>
        <v/>
      </c>
      <c r="I19" s="22">
        <f>IF(A19="","",N(D19)-N(E19))</f>
        <v/>
      </c>
    </row>
    <row r="20">
      <c r="A20" s="23" t="inlineStr">
        <is>
          <t>الإجمالي</t>
        </is>
      </c>
      <c r="B20" s="24">
        <f>SUM(B5:B19)</f>
        <v/>
      </c>
      <c r="C20" s="25" t="n"/>
      <c r="D20" s="24">
        <f>SUM(D5:D19)</f>
        <v/>
      </c>
      <c r="E20" s="24">
        <f>SUM(E5:E19)</f>
        <v/>
      </c>
      <c r="F20" s="24">
        <f>SUM(F5:F19)</f>
        <v/>
      </c>
      <c r="G20" s="24">
        <f>SUM(G5:G19)</f>
        <v/>
      </c>
      <c r="H20" s="24">
        <f>SUM(H5:H19)</f>
        <v/>
      </c>
      <c r="I20" s="24">
        <f>SUM(I5:I19)</f>
        <v/>
      </c>
    </row>
    <row r="22">
      <c r="A22" s="26" t="inlineStr">
        <is>
          <t>أصول العقود أول المدة</t>
        </is>
      </c>
      <c r="B22" s="20" t="n">
        <v>1500000</v>
      </c>
    </row>
    <row r="23">
      <c r="A23" s="26" t="inlineStr">
        <is>
          <t>التزامات العقود أول المدة</t>
        </is>
      </c>
      <c r="B23" s="20" t="n">
        <v>2100000</v>
      </c>
    </row>
    <row r="24">
      <c r="A24" s="27" t="inlineStr">
        <is>
          <t>تغير أصول العقود</t>
        </is>
      </c>
      <c r="B24" s="22">
        <f>G20-B22</f>
        <v/>
      </c>
    </row>
    <row r="25">
      <c r="A25" s="27" t="inlineStr">
        <is>
          <t>تغير التزامات العقود</t>
        </is>
      </c>
      <c r="B25" s="22">
        <f>H20-B23</f>
        <v/>
      </c>
    </row>
  </sheetData>
  <sheetProtection selectLockedCells="0" selectUnlockedCells="0" sheet="1" objects="0" insertRows="1" insertHyperlinks="1" autoFilter="0" scenarios="0" formatColumns="0" deleteColumns="1" insertColumns="1" pivotTables="1" deleteRows="1" formatCells="0" formatRows="0" sort="0"/>
  <mergeCells count="2">
    <mergeCell ref="A1:I1"/>
    <mergeCell ref="A2:I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2026-11-02T09:45:51Z</dcterms:created>
  <dcterms:modified xmlns:dcterms="http://purl.org/dc/terms/" xmlns:xsi="http://www.w3.org/2001/XMLSchema-instance" xsi:type="dcterms:W3CDTF">2026-11-02T09:45:51Z</dcterms:modified>
</cp:coreProperties>
</file>