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2" autoFilterDateGrouping="1"/>
  </bookViews>
  <sheets>
    <sheet xmlns:r="http://schemas.openxmlformats.org/officeDocument/2006/relationships" name="عن المجلة" sheetId="1" state="visible" r:id="rId1"/>
    <sheet xmlns:r="http://schemas.openxmlformats.org/officeDocument/2006/relationships" name="تعليمات" sheetId="2" state="visible" r:id="rId2"/>
    <sheet xmlns:r="http://schemas.openxmlformats.org/officeDocument/2006/relationships" name="الحقوق" sheetId="3" state="visible" r:id="rId3"/>
  </sheets>
  <definedNames>
    <definedName name="_xlnm.Print_Area" localSheetId="2">'الحقوق'!$A$1:$L$22</definedName>
  </definedNames>
  <calcPr calcId="124519" fullCalcOnLoad="1"/>
</workbook>
</file>

<file path=xl/styles.xml><?xml version="1.0" encoding="utf-8"?>
<styleSheet xmlns="http://schemas.openxmlformats.org/spreadsheetml/2006/main">
  <numFmts count="2">
    <numFmt numFmtId="164" formatCode="0.0%"/>
    <numFmt numFmtId="165" formatCode="#,##0;[Red]-#,##0"/>
  </numFmts>
  <fonts count="17">
    <font>
      <name val="Calibri"/>
      <family val="2"/>
      <color theme="1"/>
      <sz val="11"/>
      <scheme val="minor"/>
    </font>
    <font>
      <name val="Arial"/>
      <b val="1"/>
      <color rgb="00FFFFFF"/>
      <sz val="24"/>
    </font>
    <font>
      <name val="Arial"/>
      <b val="1"/>
      <color rgb="00B08D57"/>
      <sz val="14"/>
    </font>
    <font>
      <name val="Arial"/>
      <b val="1"/>
      <color rgb="0014213D"/>
      <sz val="14"/>
    </font>
    <font>
      <name val="Arial"/>
      <color rgb="00000000"/>
      <sz val="12"/>
    </font>
    <font>
      <name val="Arial"/>
      <color rgb="000563C1"/>
      <sz val="12"/>
    </font>
    <font>
      <name val="Arial"/>
      <i val="1"/>
      <color rgb="00595959"/>
      <sz val="11"/>
    </font>
    <font>
      <name val="Arial"/>
      <b val="1"/>
      <color rgb="00FFFFFF"/>
      <sz val="18"/>
    </font>
    <font>
      <name val="Arial"/>
      <b val="1"/>
      <color rgb="0014213D"/>
      <sz val="13"/>
    </font>
    <font>
      <name val="Arial"/>
      <b val="1"/>
      <color rgb="00B08D57"/>
      <sz val="11"/>
    </font>
    <font>
      <name val="Arial"/>
      <color rgb="00000000"/>
      <sz val="11"/>
    </font>
    <font>
      <name val="Arial"/>
      <i val="1"/>
      <color rgb="00595959"/>
      <sz val="10"/>
    </font>
    <font>
      <name val="Arial"/>
      <color rgb="000563C1"/>
      <sz val="10"/>
    </font>
    <font>
      <name val="Arial"/>
      <b val="1"/>
      <color rgb="0014213D"/>
      <sz val="16"/>
    </font>
    <font>
      <name val="Arial"/>
      <b val="1"/>
      <color rgb="00FFFFFF"/>
      <sz val="11"/>
    </font>
    <font>
      <name val="Arial"/>
      <b val="1"/>
      <color rgb="00000000"/>
      <sz val="11"/>
    </font>
    <font>
      <name val="Arial"/>
      <b val="1"/>
      <color rgb="0014213D"/>
      <sz val="11"/>
    </font>
  </fonts>
  <fills count="6">
    <fill>
      <patternFill/>
    </fill>
    <fill>
      <patternFill patternType="gray125"/>
    </fill>
    <fill>
      <patternFill patternType="solid">
        <fgColor rgb="0014213D"/>
      </patternFill>
    </fill>
    <fill>
      <patternFill patternType="solid">
        <fgColor rgb="00B08D57"/>
      </patternFill>
    </fill>
    <fill>
      <patternFill patternType="solid">
        <fgColor rgb="00FFF2CC"/>
      </patternFill>
    </fill>
    <fill>
      <patternFill patternType="solid">
        <fgColor rgb="00F3F4F7"/>
      </patternFill>
    </fill>
  </fills>
  <borders count="4">
    <border>
      <left/>
      <right/>
      <top/>
      <bottom/>
      <diagonal/>
    </border>
    <border>
      <bottom style="medium">
        <color rgb="00B08D57"/>
      </bottom>
    </border>
    <border>
      <left style="thin">
        <color rgb="00C9CDD4"/>
      </left>
      <right style="thin">
        <color rgb="00C9CDD4"/>
      </right>
      <top style="thin">
        <color rgb="00C9CDD4"/>
      </top>
      <bottom style="thin">
        <color rgb="00C9CDD4"/>
      </bottom>
    </border>
    <border>
      <left style="thin">
        <color rgb="00C9CDD4"/>
      </left>
      <right style="thin">
        <color rgb="00C9CDD4"/>
      </right>
      <top style="medium">
        <color rgb="00B08D57"/>
      </top>
      <bottom style="thin">
        <color rgb="00C9CDD4"/>
      </bottom>
    </border>
  </borders>
  <cellStyleXfs count="1">
    <xf numFmtId="0" fontId="0" fillId="0" borderId="0"/>
  </cellStyleXfs>
  <cellXfs count="30">
    <xf numFmtId="0" fontId="0" fillId="0" borderId="0" pivotButton="0" quotePrefix="0" xfId="0"/>
    <xf numFmtId="0" fontId="1" fillId="2" borderId="0" applyAlignment="1" pivotButton="0" quotePrefix="0" xfId="0">
      <alignment horizontal="center" vertical="center" wrapText="1"/>
    </xf>
    <xf numFmtId="0" fontId="2" fillId="0" borderId="0" applyAlignment="1" pivotButton="0" quotePrefix="0" xfId="0">
      <alignment horizontal="center" vertical="center" wrapText="1"/>
    </xf>
    <xf numFmtId="0" fontId="0" fillId="0" borderId="0" applyAlignment="1" pivotButton="0" quotePrefix="0" xfId="0">
      <alignment horizontal="right" vertical="center" wrapText="1"/>
    </xf>
    <xf numFmtId="0" fontId="3" fillId="0" borderId="0" applyAlignment="1" pivotButton="0" quotePrefix="0" xfId="0">
      <alignment horizontal="right" vertical="center" wrapText="1"/>
    </xf>
    <xf numFmtId="0" fontId="4" fillId="0" borderId="0" applyAlignment="1" pivotButton="0" quotePrefix="0" xfId="0">
      <alignment horizontal="right" vertical="center" wrapText="1"/>
    </xf>
    <xf numFmtId="0" fontId="5" fillId="0" borderId="0" applyAlignment="1" pivotButton="0" quotePrefix="0" xfId="0">
      <alignment horizontal="right" vertical="center" wrapText="1"/>
    </xf>
    <xf numFmtId="0" fontId="6" fillId="0" borderId="0" applyAlignment="1" pivotButton="0" quotePrefix="0" xfId="0">
      <alignment horizontal="right" vertical="center" wrapText="1"/>
    </xf>
    <xf numFmtId="0" fontId="7" fillId="2" borderId="0" applyAlignment="1" pivotButton="0" quotePrefix="0" xfId="0">
      <alignment horizontal="center" vertical="center"/>
    </xf>
    <xf numFmtId="0" fontId="0" fillId="3" borderId="0" pivotButton="0" quotePrefix="0" xfId="0"/>
    <xf numFmtId="0" fontId="8" fillId="0" borderId="0" pivotButton="0" quotePrefix="0" xfId="0"/>
    <xf numFmtId="0" fontId="9" fillId="0" borderId="0" pivotButton="0" quotePrefix="0" xfId="0"/>
    <xf numFmtId="0" fontId="10" fillId="0" borderId="0" applyAlignment="1" pivotButton="0" quotePrefix="0" xfId="0">
      <alignment horizontal="right" vertical="top" wrapText="1"/>
    </xf>
    <xf numFmtId="0" fontId="11" fillId="0" borderId="0" applyAlignment="1" pivotButton="0" quotePrefix="0" xfId="0">
      <alignment wrapText="1"/>
    </xf>
    <xf numFmtId="0" fontId="12" fillId="0" borderId="0" pivotButton="0" quotePrefix="0" xfId="0"/>
    <xf numFmtId="0" fontId="13" fillId="0" borderId="1" applyAlignment="1" pivotButton="0" quotePrefix="0" xfId="0">
      <alignment horizontal="center" vertical="center"/>
    </xf>
    <xf numFmtId="0" fontId="0" fillId="0" borderId="1" pivotButton="0" quotePrefix="0" xfId="0"/>
    <xf numFmtId="0" fontId="11" fillId="0" borderId="0" applyAlignment="1" pivotButton="0" quotePrefix="0" xfId="0">
      <alignment horizontal="right" vertical="center" wrapText="1"/>
    </xf>
    <xf numFmtId="0" fontId="14" fillId="2" borderId="2" applyAlignment="1" pivotButton="0" quotePrefix="0" xfId="0">
      <alignment horizontal="center" vertical="center" wrapText="1"/>
    </xf>
    <xf numFmtId="0" fontId="10" fillId="4" borderId="2" applyAlignment="1" applyProtection="1" pivotButton="0" quotePrefix="0" xfId="0">
      <alignment horizontal="right" vertical="center"/>
      <protection locked="0" hidden="0"/>
    </xf>
    <xf numFmtId="164" fontId="10" fillId="4" borderId="2" applyAlignment="1" applyProtection="1" pivotButton="0" quotePrefix="0" xfId="0">
      <alignment horizontal="center" vertical="center"/>
      <protection locked="0" hidden="0"/>
    </xf>
    <xf numFmtId="165" fontId="10" fillId="4" borderId="2" applyAlignment="1" applyProtection="1" pivotButton="0" quotePrefix="0" xfId="0">
      <alignment horizontal="center" vertical="center"/>
      <protection locked="0" hidden="0"/>
    </xf>
    <xf numFmtId="165" fontId="10" fillId="0" borderId="2" applyAlignment="1" pivotButton="0" quotePrefix="0" xfId="0">
      <alignment horizontal="center" vertical="center"/>
    </xf>
    <xf numFmtId="164" fontId="10" fillId="0" borderId="2" applyAlignment="1" pivotButton="0" quotePrefix="0" xfId="0">
      <alignment horizontal="center" vertical="center"/>
    </xf>
    <xf numFmtId="0" fontId="16" fillId="5" borderId="3" applyAlignment="1" pivotButton="0" quotePrefix="0" xfId="0">
      <alignment horizontal="right" vertical="center" wrapText="1"/>
    </xf>
    <xf numFmtId="0" fontId="16" fillId="5" borderId="3" pivotButton="0" quotePrefix="0" xfId="0"/>
    <xf numFmtId="165" fontId="16" fillId="5" borderId="3" applyAlignment="1" pivotButton="0" quotePrefix="0" xfId="0">
      <alignment horizontal="center" vertical="center"/>
    </xf>
    <xf numFmtId="0" fontId="15" fillId="0" borderId="2" applyAlignment="1" pivotButton="0" quotePrefix="0" xfId="0">
      <alignment horizontal="right" vertical="center" wrapText="1"/>
    </xf>
    <xf numFmtId="165" fontId="14" fillId="3" borderId="2" applyAlignment="1" pivotButton="0" quotePrefix="0" xfId="0">
      <alignment horizontal="center" vertical="center"/>
    </xf>
    <xf numFmtId="0" fontId="10" fillId="0" borderId="2" applyAlignment="1" pivotButton="0" quotePrefix="0" xfId="0">
      <alignment horizontal="righ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aam-web.com" TargetMode="External" Id="rId1"/></Relationships>
</file>

<file path=xl/worksheets/sheet1.xml><?xml version="1.0" encoding="utf-8"?>
<worksheet xmlns="http://schemas.openxmlformats.org/spreadsheetml/2006/main">
  <sheetPr>
    <outlinePr summaryBelow="1" summaryRight="1"/>
    <pageSetUpPr/>
  </sheetPr>
  <dimension ref="A1:A12"/>
  <sheetViews>
    <sheetView showGridLines="0" rightToLeft="1" workbookViewId="0">
      <selection activeCell="A1" sqref="A1"/>
    </sheetView>
  </sheetViews>
  <sheetFormatPr baseColWidth="8" defaultRowHeight="15"/>
  <cols>
    <col width="100" customWidth="1" min="1" max="1"/>
  </cols>
  <sheetData>
    <row r="1" ht="40" customHeight="1">
      <c r="A1" s="1" t="inlineStr">
        <is>
          <t>مجلة المحاسب العربي</t>
        </is>
      </c>
    </row>
    <row r="2" ht="22" customHeight="1">
      <c r="A2" s="2" t="inlineStr">
        <is>
          <t>www.aam-web.com</t>
        </is>
      </c>
    </row>
    <row r="3" ht="8" customHeight="1">
      <c r="A3" s="3" t="n"/>
    </row>
    <row r="4" ht="22" customHeight="1">
      <c r="A4" s="4" t="inlineStr">
        <is>
          <t>من نحن</t>
        </is>
      </c>
    </row>
    <row r="5" ht="36" customHeight="1">
      <c r="A5" s="5" t="inlineStr">
        <is>
          <t>مجلة المحاسب العربي موقع عربي متخصص في المحاسبة والمالية، يقدّم للمحاسبين وأصحاب الأعمال مقالات وشروحًا للمعايير، وقوالب إكسيل وأدوات مالية مجانية.</t>
        </is>
      </c>
    </row>
    <row r="6" ht="8" customHeight="1">
      <c r="A6" s="3" t="n"/>
    </row>
    <row r="7" ht="22" customHeight="1">
      <c r="A7" s="4" t="inlineStr">
        <is>
          <t>ماذا تجد على الموقع</t>
        </is>
      </c>
    </row>
    <row r="8" ht="20" customHeight="1">
      <c r="A8" s="6" t="inlineStr">
        <is>
          <t>•  قوالب إكسيل جاهزة للتحميل المجاني: https://www.aam-web.com/templates</t>
        </is>
      </c>
    </row>
    <row r="9" ht="20" customHeight="1">
      <c r="A9" s="6" t="inlineStr">
        <is>
          <t>•  أدوات مالية مجانية: الزكاة، ضريبة القيمة المضافة، الإهلاك، القروض: https://www.aam-web.com/tools</t>
        </is>
      </c>
    </row>
    <row r="10" ht="20" customHeight="1">
      <c r="A10" s="5" t="inlineStr">
        <is>
          <t>•  شروح المعايير الدولية والمصرية ومقالات المحاسبة العملية</t>
        </is>
      </c>
    </row>
    <row r="11" ht="8" customHeight="1">
      <c r="A11" s="3" t="n"/>
    </row>
    <row r="12" ht="20" customHeight="1">
      <c r="A12" s="7" t="inlineStr">
        <is>
          <t>هذا القالب مجاني للاستخدام في عملك. نرجو عدم إعادة بيعه أو نشره باسم آخر.</t>
        </is>
      </c>
    </row>
  </sheetData>
  <sheetProtection selectLockedCells="0" selectUnlockedCells="0" sheet="1" objects="0" insertRows="1" insertHyperlinks="1" autoFilter="1" scenarios="0" formatColumns="1" deleteColumns="1" insertColumns="1" pivotTables="1" deleteRows="1" formatCells="1" formatRows="1" sort="1"/>
  <hyperlinks>
    <hyperlink xmlns:r="http://schemas.openxmlformats.org/officeDocument/2006/relationships" ref="A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2"/>
  <sheetViews>
    <sheetView showGridLines="0" rightToLeft="1" workbookViewId="0">
      <selection activeCell="A1" sqref="A1"/>
    </sheetView>
  </sheetViews>
  <sheetFormatPr baseColWidth="8" defaultRowHeight="15"/>
  <cols>
    <col width="4" customWidth="1" min="1" max="1"/>
    <col width="96" customWidth="1" min="2" max="2"/>
  </cols>
  <sheetData>
    <row r="1" ht="34" customHeight="1">
      <c r="A1" s="8" t="inlineStr">
        <is>
          <t>حساب الحقوق غير المسيطرة IFRS 10</t>
        </is>
      </c>
    </row>
    <row r="2" ht="4" customHeight="1">
      <c r="A2" s="9" t="n"/>
    </row>
    <row r="4" ht="22" customHeight="1">
      <c r="B4" s="10" t="inlineStr">
        <is>
          <t>فكرة القالب</t>
        </is>
      </c>
    </row>
    <row r="5" ht="50" customHeight="1">
      <c r="A5" s="11" t="inlineStr">
        <is>
          <t>•</t>
        </is>
      </c>
      <c r="B5" s="12" t="inlineStr">
        <is>
          <t>لإعداد القوائم المجمعة: لكل تابعة نسبة الملكية وصافي الأصول أول المدة والربح والتوزيعات، فيحسب صافي الأصول آخر المدة وحركة الحقوق غير المسيطرة ونصيب الأم من الربح، والربح المجمع الخاص بالأم وبالحقوق غير المسيطرة.</t>
        </is>
      </c>
    </row>
    <row r="6" ht="22" customHeight="1">
      <c r="B6" s="10" t="inlineStr">
        <is>
          <t>خطوات الاستخدام</t>
        </is>
      </c>
    </row>
    <row r="7" ht="34" customHeight="1">
      <c r="A7" s="11" t="inlineStr">
        <is>
          <t>•</t>
        </is>
      </c>
      <c r="B7" s="12" t="inlineStr">
        <is>
          <t>اكتب التوابع ونسب الملكية وأرصدتها بعد تسويات التجميع، ثم ربح الأم بعد استبعاد توزيعات التوابع.</t>
        </is>
      </c>
    </row>
    <row r="8" ht="22" customHeight="1">
      <c r="B8" s="10" t="inlineStr">
        <is>
          <t>ملاحظات</t>
        </is>
      </c>
    </row>
    <row r="9" ht="50" customHeight="1">
      <c r="A9" s="11" t="inlineStr">
        <is>
          <t>•</t>
        </is>
      </c>
      <c r="B9" s="12" t="inlineStr">
        <is>
          <t>القياس هنا بالحصة النسبية في صافي الأصول. إذا قُيس عند الاقتناء بالقيمة العادلة أضف الشهرة الخاصة بها. استبعد الأرباح غير المحققة بين شركات المجموعة قبل التوزيع. الخسائر تنسب للحقوق غير المسيطرة ولو أصبح رصيدها سالبًا.</t>
        </is>
      </c>
    </row>
    <row r="11" ht="30" customHeight="1">
      <c r="B11" s="13" t="inlineStr">
        <is>
          <t>الخلايا الصفراء للإدخال، وباقي الخلايا معادلات محمية حتى لا تُمسح بالخطأ. لإلغاء الحماية: مراجعة ← إلغاء حماية الورقة (بدون كلمة مرور).</t>
        </is>
      </c>
    </row>
    <row r="12">
      <c r="B12" s="14" t="inlineStr">
        <is>
          <t>قوالب أخرى مجانية: https://www.aam-web.com/templates</t>
        </is>
      </c>
    </row>
  </sheetData>
  <sheetProtection selectLockedCells="0" selectUnlockedCells="0" sheet="1" objects="0" insertRows="1" insertHyperlinks="1" autoFilter="1" scenarios="0" formatColumns="1" deleteColumns="1" insertColumns="1" pivotTables="1" deleteRows="1" formatCells="1" formatRows="1" sort="1"/>
  <mergeCells count="2">
    <mergeCell ref="A2:B2"/>
    <mergeCell ref="A1:B1"/>
  </mergeCells>
  <pageMargins left="0.75" right="0.75" top="1" bottom="1" header="0.5" footer="0.5"/>
</worksheet>
</file>

<file path=xl/worksheets/sheet3.xml><?xml version="1.0" encoding="utf-8"?>
<worksheet xmlns="http://schemas.openxmlformats.org/spreadsheetml/2006/main">
  <sheetPr>
    <outlinePr summaryBelow="1" summaryRight="1"/>
    <pageSetUpPr fitToPage="1"/>
  </sheetPr>
  <dimension ref="A1:L22"/>
  <sheetViews>
    <sheetView showGridLines="0" rightToLeft="1"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8" customWidth="1" min="2" max="2"/>
    <col width="12" customWidth="1" min="3" max="3"/>
    <col width="11" customWidth="1" min="4" max="4"/>
    <col width="11" customWidth="1" min="5" max="5"/>
    <col width="12" customWidth="1" min="6" max="6"/>
    <col width="8" customWidth="1" min="7" max="7"/>
    <col width="12" customWidth="1" min="8" max="8"/>
    <col width="11" customWidth="1" min="9" max="9"/>
    <col width="11" customWidth="1" min="10" max="10"/>
    <col width="12" customWidth="1" min="11" max="11"/>
    <col width="12" customWidth="1" min="12" max="12"/>
  </cols>
  <sheetData>
    <row r="1" ht="30" customHeight="1">
      <c r="A1" s="15" t="inlineStr">
        <is>
          <t>الحقوق غير المسيطرة - 2025</t>
        </is>
      </c>
      <c r="B1" s="16" t="n"/>
      <c r="C1" s="16" t="n"/>
      <c r="D1" s="16" t="n"/>
      <c r="E1" s="16" t="n"/>
      <c r="F1" s="16" t="n"/>
      <c r="G1" s="16" t="n"/>
      <c r="H1" s="16" t="n"/>
      <c r="I1" s="16" t="n"/>
      <c r="J1" s="16" t="n"/>
      <c r="K1" s="16" t="n"/>
      <c r="L1" s="16" t="n"/>
    </row>
    <row r="2" ht="30" customHeight="1">
      <c r="A2" s="17" t="inlineStr">
        <is>
          <t>الخلايا الصفراء للإدخال.</t>
        </is>
      </c>
    </row>
    <row r="4" ht="36" customHeight="1">
      <c r="A4" s="18" t="inlineStr">
        <is>
          <t>التابعة</t>
        </is>
      </c>
      <c r="B4" s="18" t="inlineStr">
        <is>
          <t>ملكية الأم</t>
        </is>
      </c>
      <c r="C4" s="18" t="inlineStr">
        <is>
          <t>صافي أصول أول المدة</t>
        </is>
      </c>
      <c r="D4" s="18" t="inlineStr">
        <is>
          <t>الربح</t>
        </is>
      </c>
      <c r="E4" s="18" t="inlineStr">
        <is>
          <t>التوزيعات</t>
        </is>
      </c>
      <c r="F4" s="18" t="inlineStr">
        <is>
          <t>صافي أصول آخر المدة</t>
        </is>
      </c>
      <c r="G4" s="18" t="inlineStr">
        <is>
          <t>نسبة NCI</t>
        </is>
      </c>
      <c r="H4" s="18" t="inlineStr">
        <is>
          <t>NCI أول المدة</t>
        </is>
      </c>
      <c r="I4" s="18" t="inlineStr">
        <is>
          <t>نصيب NCI من الربح</t>
        </is>
      </c>
      <c r="J4" s="18" t="inlineStr">
        <is>
          <t>توزيعات NCI</t>
        </is>
      </c>
      <c r="K4" s="18" t="inlineStr">
        <is>
          <t>NCI آخر المدة</t>
        </is>
      </c>
      <c r="L4" s="18" t="inlineStr">
        <is>
          <t>نصيب الأم من الربح</t>
        </is>
      </c>
    </row>
    <row r="5">
      <c r="A5" s="19" t="inlineStr">
        <is>
          <t>الشركة العربية للتوزيع</t>
        </is>
      </c>
      <c r="B5" s="20" t="n">
        <v>0.8</v>
      </c>
      <c r="C5" s="21" t="n">
        <v>40000000</v>
      </c>
      <c r="D5" s="21" t="n">
        <v>6000000</v>
      </c>
      <c r="E5" s="21" t="n">
        <v>2000000</v>
      </c>
      <c r="F5" s="22">
        <f>IF(A5="","",N(C5)+N(D5)-N(E5))</f>
        <v/>
      </c>
      <c r="G5" s="23">
        <f>IF(A5="","",1-N(B5))</f>
        <v/>
      </c>
      <c r="H5" s="22">
        <f>IF(A5="","",N(C5)*G5)</f>
        <v/>
      </c>
      <c r="I5" s="22">
        <f>IF(A5="","",N(D5)*G5)</f>
        <v/>
      </c>
      <c r="J5" s="22">
        <f>IF(A5="","",N(E5)*G5)</f>
        <v/>
      </c>
      <c r="K5" s="22">
        <f>IF(A5="","",H5+I5-J5)</f>
        <v/>
      </c>
      <c r="L5" s="22">
        <f>IF(A5="","",N(D5)*N(B5))</f>
        <v/>
      </c>
    </row>
    <row r="6">
      <c r="A6" s="19" t="inlineStr">
        <is>
          <t>مصنع النيل</t>
        </is>
      </c>
      <c r="B6" s="20" t="n">
        <v>0.6</v>
      </c>
      <c r="C6" s="21" t="n">
        <v>25000000</v>
      </c>
      <c r="D6" s="21" t="n">
        <v>3500000</v>
      </c>
      <c r="E6" s="21" t="n">
        <v>1000000</v>
      </c>
      <c r="F6" s="22">
        <f>IF(A6="","",N(C6)+N(D6)-N(E6))</f>
        <v/>
      </c>
      <c r="G6" s="23">
        <f>IF(A6="","",1-N(B6))</f>
        <v/>
      </c>
      <c r="H6" s="22">
        <f>IF(A6="","",N(C6)*G6)</f>
        <v/>
      </c>
      <c r="I6" s="22">
        <f>IF(A6="","",N(D6)*G6)</f>
        <v/>
      </c>
      <c r="J6" s="22">
        <f>IF(A6="","",N(E6)*G6)</f>
        <v/>
      </c>
      <c r="K6" s="22">
        <f>IF(A6="","",H6+I6-J6)</f>
        <v/>
      </c>
      <c r="L6" s="22">
        <f>IF(A6="","",N(D6)*N(B6))</f>
        <v/>
      </c>
    </row>
    <row r="7">
      <c r="A7" s="19" t="inlineStr">
        <is>
          <t>النقل السريع</t>
        </is>
      </c>
      <c r="B7" s="20" t="n">
        <v>0.75</v>
      </c>
      <c r="C7" s="21" t="n">
        <v>10000000</v>
      </c>
      <c r="D7" s="21" t="n">
        <v>-800000</v>
      </c>
      <c r="E7" s="21" t="n">
        <v>0</v>
      </c>
      <c r="F7" s="22">
        <f>IF(A7="","",N(C7)+N(D7)-N(E7))</f>
        <v/>
      </c>
      <c r="G7" s="23">
        <f>IF(A7="","",1-N(B7))</f>
        <v/>
      </c>
      <c r="H7" s="22">
        <f>IF(A7="","",N(C7)*G7)</f>
        <v/>
      </c>
      <c r="I7" s="22">
        <f>IF(A7="","",N(D7)*G7)</f>
        <v/>
      </c>
      <c r="J7" s="22">
        <f>IF(A7="","",N(E7)*G7)</f>
        <v/>
      </c>
      <c r="K7" s="22">
        <f>IF(A7="","",H7+I7-J7)</f>
        <v/>
      </c>
      <c r="L7" s="22">
        <f>IF(A7="","",N(D7)*N(B7))</f>
        <v/>
      </c>
    </row>
    <row r="8">
      <c r="A8" s="19" t="n"/>
      <c r="B8" s="20" t="n"/>
      <c r="C8" s="21" t="n"/>
      <c r="D8" s="21" t="n"/>
      <c r="E8" s="21" t="n"/>
      <c r="F8" s="22">
        <f>IF(A8="","",N(C8)+N(D8)-N(E8))</f>
        <v/>
      </c>
      <c r="G8" s="23">
        <f>IF(A8="","",1-N(B8))</f>
        <v/>
      </c>
      <c r="H8" s="22">
        <f>IF(A8="","",N(C8)*G8)</f>
        <v/>
      </c>
      <c r="I8" s="22">
        <f>IF(A8="","",N(D8)*G8)</f>
        <v/>
      </c>
      <c r="J8" s="22">
        <f>IF(A8="","",N(E8)*G8)</f>
        <v/>
      </c>
      <c r="K8" s="22">
        <f>IF(A8="","",H8+I8-J8)</f>
        <v/>
      </c>
      <c r="L8" s="22">
        <f>IF(A8="","",N(D8)*N(B8))</f>
        <v/>
      </c>
    </row>
    <row r="9">
      <c r="A9" s="19" t="n"/>
      <c r="B9" s="20" t="n"/>
      <c r="C9" s="21" t="n"/>
      <c r="D9" s="21" t="n"/>
      <c r="E9" s="21" t="n"/>
      <c r="F9" s="22">
        <f>IF(A9="","",N(C9)+N(D9)-N(E9))</f>
        <v/>
      </c>
      <c r="G9" s="23">
        <f>IF(A9="","",1-N(B9))</f>
        <v/>
      </c>
      <c r="H9" s="22">
        <f>IF(A9="","",N(C9)*G9)</f>
        <v/>
      </c>
      <c r="I9" s="22">
        <f>IF(A9="","",N(D9)*G9)</f>
        <v/>
      </c>
      <c r="J9" s="22">
        <f>IF(A9="","",N(E9)*G9)</f>
        <v/>
      </c>
      <c r="K9" s="22">
        <f>IF(A9="","",H9+I9-J9)</f>
        <v/>
      </c>
      <c r="L9" s="22">
        <f>IF(A9="","",N(D9)*N(B9))</f>
        <v/>
      </c>
    </row>
    <row r="10">
      <c r="A10" s="19" t="n"/>
      <c r="B10" s="20" t="n"/>
      <c r="C10" s="21" t="n"/>
      <c r="D10" s="21" t="n"/>
      <c r="E10" s="21" t="n"/>
      <c r="F10" s="22">
        <f>IF(A10="","",N(C10)+N(D10)-N(E10))</f>
        <v/>
      </c>
      <c r="G10" s="23">
        <f>IF(A10="","",1-N(B10))</f>
        <v/>
      </c>
      <c r="H10" s="22">
        <f>IF(A10="","",N(C10)*G10)</f>
        <v/>
      </c>
      <c r="I10" s="22">
        <f>IF(A10="","",N(D10)*G10)</f>
        <v/>
      </c>
      <c r="J10" s="22">
        <f>IF(A10="","",N(E10)*G10)</f>
        <v/>
      </c>
      <c r="K10" s="22">
        <f>IF(A10="","",H10+I10-J10)</f>
        <v/>
      </c>
      <c r="L10" s="22">
        <f>IF(A10="","",N(D10)*N(B10))</f>
        <v/>
      </c>
    </row>
    <row r="11">
      <c r="A11" s="19" t="n"/>
      <c r="B11" s="20" t="n"/>
      <c r="C11" s="21" t="n"/>
      <c r="D11" s="21" t="n"/>
      <c r="E11" s="21" t="n"/>
      <c r="F11" s="22">
        <f>IF(A11="","",N(C11)+N(D11)-N(E11))</f>
        <v/>
      </c>
      <c r="G11" s="23">
        <f>IF(A11="","",1-N(B11))</f>
        <v/>
      </c>
      <c r="H11" s="22">
        <f>IF(A11="","",N(C11)*G11)</f>
        <v/>
      </c>
      <c r="I11" s="22">
        <f>IF(A11="","",N(D11)*G11)</f>
        <v/>
      </c>
      <c r="J11" s="22">
        <f>IF(A11="","",N(E11)*G11)</f>
        <v/>
      </c>
      <c r="K11" s="22">
        <f>IF(A11="","",H11+I11-J11)</f>
        <v/>
      </c>
      <c r="L11" s="22">
        <f>IF(A11="","",N(D11)*N(B11))</f>
        <v/>
      </c>
    </row>
    <row r="12">
      <c r="A12" s="19" t="n"/>
      <c r="B12" s="20" t="n"/>
      <c r="C12" s="21" t="n"/>
      <c r="D12" s="21" t="n"/>
      <c r="E12" s="21" t="n"/>
      <c r="F12" s="22">
        <f>IF(A12="","",N(C12)+N(D12)-N(E12))</f>
        <v/>
      </c>
      <c r="G12" s="23">
        <f>IF(A12="","",1-N(B12))</f>
        <v/>
      </c>
      <c r="H12" s="22">
        <f>IF(A12="","",N(C12)*G12)</f>
        <v/>
      </c>
      <c r="I12" s="22">
        <f>IF(A12="","",N(D12)*G12)</f>
        <v/>
      </c>
      <c r="J12" s="22">
        <f>IF(A12="","",N(E12)*G12)</f>
        <v/>
      </c>
      <c r="K12" s="22">
        <f>IF(A12="","",H12+I12-J12)</f>
        <v/>
      </c>
      <c r="L12" s="22">
        <f>IF(A12="","",N(D12)*N(B12))</f>
        <v/>
      </c>
    </row>
    <row r="13">
      <c r="A13" s="19" t="n"/>
      <c r="B13" s="20" t="n"/>
      <c r="C13" s="21" t="n"/>
      <c r="D13" s="21" t="n"/>
      <c r="E13" s="21" t="n"/>
      <c r="F13" s="22">
        <f>IF(A13="","",N(C13)+N(D13)-N(E13))</f>
        <v/>
      </c>
      <c r="G13" s="23">
        <f>IF(A13="","",1-N(B13))</f>
        <v/>
      </c>
      <c r="H13" s="22">
        <f>IF(A13="","",N(C13)*G13)</f>
        <v/>
      </c>
      <c r="I13" s="22">
        <f>IF(A13="","",N(D13)*G13)</f>
        <v/>
      </c>
      <c r="J13" s="22">
        <f>IF(A13="","",N(E13)*G13)</f>
        <v/>
      </c>
      <c r="K13" s="22">
        <f>IF(A13="","",H13+I13-J13)</f>
        <v/>
      </c>
      <c r="L13" s="22">
        <f>IF(A13="","",N(D13)*N(B13))</f>
        <v/>
      </c>
    </row>
    <row r="14">
      <c r="A14" s="19" t="n"/>
      <c r="B14" s="20" t="n"/>
      <c r="C14" s="21" t="n"/>
      <c r="D14" s="21" t="n"/>
      <c r="E14" s="21" t="n"/>
      <c r="F14" s="22">
        <f>IF(A14="","",N(C14)+N(D14)-N(E14))</f>
        <v/>
      </c>
      <c r="G14" s="23">
        <f>IF(A14="","",1-N(B14))</f>
        <v/>
      </c>
      <c r="H14" s="22">
        <f>IF(A14="","",N(C14)*G14)</f>
        <v/>
      </c>
      <c r="I14" s="22">
        <f>IF(A14="","",N(D14)*G14)</f>
        <v/>
      </c>
      <c r="J14" s="22">
        <f>IF(A14="","",N(E14)*G14)</f>
        <v/>
      </c>
      <c r="K14" s="22">
        <f>IF(A14="","",H14+I14-J14)</f>
        <v/>
      </c>
      <c r="L14" s="22">
        <f>IF(A14="","",N(D14)*N(B14))</f>
        <v/>
      </c>
    </row>
    <row r="15">
      <c r="A15" s="19" t="n"/>
      <c r="B15" s="20" t="n"/>
      <c r="C15" s="21" t="n"/>
      <c r="D15" s="21" t="n"/>
      <c r="E15" s="21" t="n"/>
      <c r="F15" s="22">
        <f>IF(A15="","",N(C15)+N(D15)-N(E15))</f>
        <v/>
      </c>
      <c r="G15" s="23">
        <f>IF(A15="","",1-N(B15))</f>
        <v/>
      </c>
      <c r="H15" s="22">
        <f>IF(A15="","",N(C15)*G15)</f>
        <v/>
      </c>
      <c r="I15" s="22">
        <f>IF(A15="","",N(D15)*G15)</f>
        <v/>
      </c>
      <c r="J15" s="22">
        <f>IF(A15="","",N(E15)*G15)</f>
        <v/>
      </c>
      <c r="K15" s="22">
        <f>IF(A15="","",H15+I15-J15)</f>
        <v/>
      </c>
      <c r="L15" s="22">
        <f>IF(A15="","",N(D15)*N(B15))</f>
        <v/>
      </c>
    </row>
    <row r="16">
      <c r="A16" s="19" t="n"/>
      <c r="B16" s="20" t="n"/>
      <c r="C16" s="21" t="n"/>
      <c r="D16" s="21" t="n"/>
      <c r="E16" s="21" t="n"/>
      <c r="F16" s="22">
        <f>IF(A16="","",N(C16)+N(D16)-N(E16))</f>
        <v/>
      </c>
      <c r="G16" s="23">
        <f>IF(A16="","",1-N(B16))</f>
        <v/>
      </c>
      <c r="H16" s="22">
        <f>IF(A16="","",N(C16)*G16)</f>
        <v/>
      </c>
      <c r="I16" s="22">
        <f>IF(A16="","",N(D16)*G16)</f>
        <v/>
      </c>
      <c r="J16" s="22">
        <f>IF(A16="","",N(E16)*G16)</f>
        <v/>
      </c>
      <c r="K16" s="22">
        <f>IF(A16="","",H16+I16-J16)</f>
        <v/>
      </c>
      <c r="L16" s="22">
        <f>IF(A16="","",N(D16)*N(B16))</f>
        <v/>
      </c>
    </row>
    <row r="17">
      <c r="A17" s="24" t="inlineStr">
        <is>
          <t>الإجمالي</t>
        </is>
      </c>
      <c r="B17" s="25" t="n"/>
      <c r="C17" s="26">
        <f>SUM(C5:C16)</f>
        <v/>
      </c>
      <c r="D17" s="26">
        <f>SUM(D5:D16)</f>
        <v/>
      </c>
      <c r="E17" s="26">
        <f>SUM(E5:E16)</f>
        <v/>
      </c>
      <c r="F17" s="26">
        <f>SUM(F5:F16)</f>
        <v/>
      </c>
      <c r="G17" s="25" t="n"/>
      <c r="H17" s="26">
        <f>SUM(H5:H16)</f>
        <v/>
      </c>
      <c r="I17" s="26">
        <f>SUM(I5:I16)</f>
        <v/>
      </c>
      <c r="J17" s="26">
        <f>SUM(J5:J16)</f>
        <v/>
      </c>
      <c r="K17" s="26">
        <f>SUM(K5:K16)</f>
        <v/>
      </c>
      <c r="L17" s="26">
        <f>SUM(L5:L16)</f>
        <v/>
      </c>
    </row>
    <row r="19">
      <c r="A19" s="27" t="inlineStr">
        <is>
          <t>ربح الأم بعد الاستبعادات</t>
        </is>
      </c>
      <c r="B19" s="21" t="n">
        <v>12000000</v>
      </c>
    </row>
    <row r="20">
      <c r="A20" s="27" t="inlineStr">
        <is>
          <t>الربح الخاص بمساهمي الأم</t>
        </is>
      </c>
      <c r="B20" s="28">
        <f>B19+L17</f>
        <v/>
      </c>
    </row>
    <row r="21">
      <c r="A21" s="29" t="inlineStr">
        <is>
          <t>الربح الخاص بغير المسيطرة</t>
        </is>
      </c>
      <c r="B21" s="22">
        <f>I17</f>
        <v/>
      </c>
    </row>
    <row r="22">
      <c r="A22" s="27" t="inlineStr">
        <is>
          <t>الربح المجمع</t>
        </is>
      </c>
      <c r="B22" s="28">
        <f>B20+B21</f>
        <v/>
      </c>
    </row>
  </sheetData>
  <sheetProtection selectLockedCells="0" selectUnlockedCells="0" sheet="1" objects="0" insertRows="1" insertHyperlinks="1" autoFilter="0" scenarios="0" formatColumns="0" deleteColumns="1" insertColumns="1" pivotTables="1" deleteRows="1" formatCells="0" formatRows="0" sort="0"/>
  <mergeCells count="2">
    <mergeCell ref="A2:L2"/>
    <mergeCell ref="A1:L1"/>
  </mergeCell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2026-11-02T09:45:51Z</dcterms:created>
  <dcterms:modified xmlns:dcterms="http://purl.org/dc/terms/" xmlns:xsi="http://www.w3.org/2001/XMLSchema-instance" xsi:type="dcterms:W3CDTF">2026-11-02T09:45:51Z</dcterms:modified>
</cp:coreProperties>
</file>