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تحصيلات" sheetId="3" state="visible" r:id="rId3"/>
  </sheets>
  <definedNames>
    <definedName name="_xlnm.Print_Area" localSheetId="2">'التحصيلات'!$A$1:$I$39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;[Red]-#,##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5" fontId="10" fillId="0" borderId="2" applyAlignment="1" pivotButton="0" quotePrefix="0" xfId="0">
      <alignment horizontal="center" vertical="center"/>
    </xf>
    <xf numFmtId="164" fontId="10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165" fontId="16" fillId="5" borderId="3" applyAlignment="1" pivotButton="0" quotePrefix="0" xfId="0">
      <alignment horizontal="center" vertical="center"/>
    </xf>
    <xf numFmtId="164" fontId="16" fillId="5" borderId="3" applyAlignment="1" pivotButton="0" quotePrefix="0" xfId="0">
      <alignment horizontal="center" vertical="center"/>
    </xf>
    <xf numFmtId="0" fontId="16" fillId="5" borderId="3" pivotButton="0" quotePrefix="0" xfId="0"/>
    <xf numFmtId="165" fontId="15" fillId="3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</cellXfs>
  <cellStyles count="1">
    <cellStyle name="Normal" xfId="0" builtinId="0" hidden="0"/>
  </cellStyles>
  <dxfs count="2">
    <dxf>
      <font>
        <name val="Arial"/>
        <b val="1"/>
        <color rgb="009C0006"/>
      </font>
      <fill>
        <patternFill patternType="solid">
          <fgColor rgb="00F8D7DA"/>
        </patternFill>
      </fill>
    </dxf>
    <dxf>
      <font>
        <name val="Arial"/>
        <b val="1"/>
        <color rgb="00274E13"/>
      </font>
      <fill>
        <patternFill patternType="solid">
          <fgColor rgb="00D9EA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اختبار التحصيلات اللاحقة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لمراجعة العملاء وتقييم الخسائر المتوقعة: لكل عميل الرصيد في تاريخ الميزانية والتحصيلات في الأشهر التالية، فيحسب ما غطى الرصيد ونسبة التحصيل والمتبقي، ويميز الأرصدة منخفضة التحصيل للمتابعة.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أرصدة العملاء والتحصيلات اللاحقة من كشوف البنك والإيصالات، بما يخص فواتير ما قبل تاريخ الميزانية فقط.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استبعد التحصيلات الخاصة بفواتير بعد تاريخ الميزانية، وتحقق أن التحصيل نقدي فعلي لا إشعار خصم أو مرتجع. انخفاض التحصيل مؤشر لفحص مخصص الخسائر الائتمانية لا دليل وحده.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3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9" customWidth="1" min="8" max="8"/>
    <col width="9" customWidth="1" min="9" max="9"/>
  </cols>
  <sheetData>
    <row r="1" ht="30" customHeight="1">
      <c r="A1" s="15" t="inlineStr">
        <is>
          <t>التحصيلات اللاحقة - 31/12/2025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حد المتابعة</t>
        </is>
      </c>
      <c r="B3" s="19" t="n">
        <v>0.5</v>
      </c>
    </row>
    <row r="5" ht="36" customHeight="1">
      <c r="A5" s="20" t="inlineStr">
        <is>
          <t>العميل</t>
        </is>
      </c>
      <c r="B5" s="20" t="inlineStr">
        <is>
          <t>الرصيد 31/12</t>
        </is>
      </c>
      <c r="C5" s="20" t="inlineStr">
        <is>
          <t>يناير</t>
        </is>
      </c>
      <c r="D5" s="20" t="inlineStr">
        <is>
          <t>فبراير</t>
        </is>
      </c>
      <c r="E5" s="20" t="inlineStr">
        <is>
          <t>مارس</t>
        </is>
      </c>
      <c r="F5" s="20" t="inlineStr">
        <is>
          <t>الإجمالي</t>
        </is>
      </c>
      <c r="G5" s="20" t="inlineStr">
        <is>
          <t>المتبقي</t>
        </is>
      </c>
      <c r="H5" s="20" t="inlineStr">
        <is>
          <t>التحصيل</t>
        </is>
      </c>
      <c r="I5" s="20" t="inlineStr">
        <is>
          <t>الحالة</t>
        </is>
      </c>
    </row>
    <row r="6">
      <c r="A6" s="21" t="inlineStr">
        <is>
          <t>شركة الأهرام للتوريد</t>
        </is>
      </c>
      <c r="B6" s="22" t="n">
        <v>2400000</v>
      </c>
      <c r="C6" s="22" t="n">
        <v>1400000</v>
      </c>
      <c r="D6" s="22" t="n">
        <v>700000</v>
      </c>
      <c r="E6" s="22" t="n">
        <v>300000</v>
      </c>
      <c r="F6" s="23">
        <f>IF(A6="","",MIN(N(B6),N(C6)+N(D6)+N(E6)))</f>
        <v/>
      </c>
      <c r="G6" s="23">
        <f>IF(A6="","",N(B6)-F6)</f>
        <v/>
      </c>
      <c r="H6" s="24">
        <f>IF(OR(A6="",N(B6)=0),"",F6/B6)</f>
        <v/>
      </c>
      <c r="I6" s="25">
        <f>IF(OR(A6="",H6=""),"",IF(H6&lt;$B$3,"متابعة","جيد"))</f>
        <v/>
      </c>
    </row>
    <row r="7">
      <c r="A7" s="21" t="inlineStr">
        <is>
          <t>مؤسسة النور</t>
        </is>
      </c>
      <c r="B7" s="22" t="n">
        <v>1850000</v>
      </c>
      <c r="C7" s="22" t="n">
        <v>900000</v>
      </c>
      <c r="D7" s="22" t="n">
        <v>500000</v>
      </c>
      <c r="E7" s="22" t="n">
        <v>450000</v>
      </c>
      <c r="F7" s="23">
        <f>IF(A7="","",MIN(N(B7),N(C7)+N(D7)+N(E7)))</f>
        <v/>
      </c>
      <c r="G7" s="23">
        <f>IF(A7="","",N(B7)-F7)</f>
        <v/>
      </c>
      <c r="H7" s="24">
        <f>IF(OR(A7="",N(B7)=0),"",F7/B7)</f>
        <v/>
      </c>
      <c r="I7" s="25">
        <f>IF(OR(A7="",H7=""),"",IF(H7&lt;$B$3,"متابعة","جيد"))</f>
        <v/>
      </c>
    </row>
    <row r="8">
      <c r="A8" s="21" t="inlineStr">
        <is>
          <t>شركة الدلتا</t>
        </is>
      </c>
      <c r="B8" s="22" t="n">
        <v>1200000</v>
      </c>
      <c r="C8" s="22" t="n">
        <v>300000</v>
      </c>
      <c r="D8" s="22" t="n">
        <v>200000</v>
      </c>
      <c r="E8" s="22" t="n">
        <v>100000</v>
      </c>
      <c r="F8" s="23">
        <f>IF(A8="","",MIN(N(B8),N(C8)+N(D8)+N(E8)))</f>
        <v/>
      </c>
      <c r="G8" s="23">
        <f>IF(A8="","",N(B8)-F8)</f>
        <v/>
      </c>
      <c r="H8" s="24">
        <f>IF(OR(A8="",N(B8)=0),"",F8/B8)</f>
        <v/>
      </c>
      <c r="I8" s="25">
        <f>IF(OR(A8="",H8=""),"",IF(H8&lt;$B$3,"متابعة","جيد"))</f>
        <v/>
      </c>
    </row>
    <row r="9">
      <c r="A9" s="21" t="inlineStr">
        <is>
          <t>مجموعة السلام</t>
        </is>
      </c>
      <c r="B9" s="22" t="n">
        <v>3100000</v>
      </c>
      <c r="C9" s="22" t="n">
        <v>1800000</v>
      </c>
      <c r="D9" s="22" t="n">
        <v>1300000</v>
      </c>
      <c r="E9" s="22" t="n">
        <v>0</v>
      </c>
      <c r="F9" s="23">
        <f>IF(A9="","",MIN(N(B9),N(C9)+N(D9)+N(E9)))</f>
        <v/>
      </c>
      <c r="G9" s="23">
        <f>IF(A9="","",N(B9)-F9)</f>
        <v/>
      </c>
      <c r="H9" s="24">
        <f>IF(OR(A9="",N(B9)=0),"",F9/B9)</f>
        <v/>
      </c>
      <c r="I9" s="25">
        <f>IF(OR(A9="",H9=""),"",IF(H9&lt;$B$3,"متابعة","جيد"))</f>
        <v/>
      </c>
    </row>
    <row r="10">
      <c r="A10" s="21" t="inlineStr">
        <is>
          <t>شركة المستقبل</t>
        </is>
      </c>
      <c r="B10" s="22" t="n">
        <v>950000</v>
      </c>
      <c r="C10" s="22" t="n">
        <v>150000</v>
      </c>
      <c r="D10" s="22" t="n">
        <v>0</v>
      </c>
      <c r="E10" s="22" t="n">
        <v>100000</v>
      </c>
      <c r="F10" s="23">
        <f>IF(A10="","",MIN(N(B10),N(C10)+N(D10)+N(E10)))</f>
        <v/>
      </c>
      <c r="G10" s="23">
        <f>IF(A10="","",N(B10)-F10)</f>
        <v/>
      </c>
      <c r="H10" s="24">
        <f>IF(OR(A10="",N(B10)=0),"",F10/B10)</f>
        <v/>
      </c>
      <c r="I10" s="25">
        <f>IF(OR(A10="",H10=""),"",IF(H10&lt;$B$3,"متابعة","جيد"))</f>
        <v/>
      </c>
    </row>
    <row r="11">
      <c r="A11" s="21" t="inlineStr">
        <is>
          <t>شركة الأمل</t>
        </is>
      </c>
      <c r="B11" s="22" t="n">
        <v>780000</v>
      </c>
      <c r="C11" s="22" t="n">
        <v>500000</v>
      </c>
      <c r="D11" s="22" t="n">
        <v>280000</v>
      </c>
      <c r="E11" s="22" t="n">
        <v>0</v>
      </c>
      <c r="F11" s="23">
        <f>IF(A11="","",MIN(N(B11),N(C11)+N(D11)+N(E11)))</f>
        <v/>
      </c>
      <c r="G11" s="23">
        <f>IF(A11="","",N(B11)-F11)</f>
        <v/>
      </c>
      <c r="H11" s="24">
        <f>IF(OR(A11="",N(B11)=0),"",F11/B11)</f>
        <v/>
      </c>
      <c r="I11" s="25">
        <f>IF(OR(A11="",H11=""),"",IF(H11&lt;$B$3,"متابعة","جيد"))</f>
        <v/>
      </c>
    </row>
    <row r="12">
      <c r="A12" s="21" t="inlineStr">
        <is>
          <t>مصنع الوادي</t>
        </is>
      </c>
      <c r="B12" s="22" t="n">
        <v>640000</v>
      </c>
      <c r="C12" s="22" t="n">
        <v>0</v>
      </c>
      <c r="D12" s="22" t="n">
        <v>0</v>
      </c>
      <c r="E12" s="22" t="n">
        <v>0</v>
      </c>
      <c r="F12" s="23">
        <f>IF(A12="","",MIN(N(B12),N(C12)+N(D12)+N(E12)))</f>
        <v/>
      </c>
      <c r="G12" s="23">
        <f>IF(A12="","",N(B12)-F12)</f>
        <v/>
      </c>
      <c r="H12" s="24">
        <f>IF(OR(A12="",N(B12)=0),"",F12/B12)</f>
        <v/>
      </c>
      <c r="I12" s="25">
        <f>IF(OR(A12="",H12=""),"",IF(H12&lt;$B$3,"متابعة","جيد"))</f>
        <v/>
      </c>
    </row>
    <row r="13">
      <c r="A13" s="21" t="n"/>
      <c r="B13" s="22" t="n"/>
      <c r="C13" s="22" t="n"/>
      <c r="D13" s="22" t="n"/>
      <c r="E13" s="22" t="n"/>
      <c r="F13" s="23">
        <f>IF(A13="","",MIN(N(B13),N(C13)+N(D13)+N(E13)))</f>
        <v/>
      </c>
      <c r="G13" s="23">
        <f>IF(A13="","",N(B13)-F13)</f>
        <v/>
      </c>
      <c r="H13" s="24">
        <f>IF(OR(A13="",N(B13)=0),"",F13/B13)</f>
        <v/>
      </c>
      <c r="I13" s="25">
        <f>IF(OR(A13="",H13=""),"",IF(H13&lt;$B$3,"متابعة","جيد"))</f>
        <v/>
      </c>
    </row>
    <row r="14">
      <c r="A14" s="21" t="n"/>
      <c r="B14" s="22" t="n"/>
      <c r="C14" s="22" t="n"/>
      <c r="D14" s="22" t="n"/>
      <c r="E14" s="22" t="n"/>
      <c r="F14" s="23">
        <f>IF(A14="","",MIN(N(B14),N(C14)+N(D14)+N(E14)))</f>
        <v/>
      </c>
      <c r="G14" s="23">
        <f>IF(A14="","",N(B14)-F14)</f>
        <v/>
      </c>
      <c r="H14" s="24">
        <f>IF(OR(A14="",N(B14)=0),"",F14/B14)</f>
        <v/>
      </c>
      <c r="I14" s="25">
        <f>IF(OR(A14="",H14=""),"",IF(H14&lt;$B$3,"متابعة","جيد"))</f>
        <v/>
      </c>
    </row>
    <row r="15">
      <c r="A15" s="21" t="n"/>
      <c r="B15" s="22" t="n"/>
      <c r="C15" s="22" t="n"/>
      <c r="D15" s="22" t="n"/>
      <c r="E15" s="22" t="n"/>
      <c r="F15" s="23">
        <f>IF(A15="","",MIN(N(B15),N(C15)+N(D15)+N(E15)))</f>
        <v/>
      </c>
      <c r="G15" s="23">
        <f>IF(A15="","",N(B15)-F15)</f>
        <v/>
      </c>
      <c r="H15" s="24">
        <f>IF(OR(A15="",N(B15)=0),"",F15/B15)</f>
        <v/>
      </c>
      <c r="I15" s="25">
        <f>IF(OR(A15="",H15=""),"",IF(H15&lt;$B$3,"متابعة","جيد"))</f>
        <v/>
      </c>
    </row>
    <row r="16">
      <c r="A16" s="21" t="n"/>
      <c r="B16" s="22" t="n"/>
      <c r="C16" s="22" t="n"/>
      <c r="D16" s="22" t="n"/>
      <c r="E16" s="22" t="n"/>
      <c r="F16" s="23">
        <f>IF(A16="","",MIN(N(B16),N(C16)+N(D16)+N(E16)))</f>
        <v/>
      </c>
      <c r="G16" s="23">
        <f>IF(A16="","",N(B16)-F16)</f>
        <v/>
      </c>
      <c r="H16" s="24">
        <f>IF(OR(A16="",N(B16)=0),"",F16/B16)</f>
        <v/>
      </c>
      <c r="I16" s="25">
        <f>IF(OR(A16="",H16=""),"",IF(H16&lt;$B$3,"متابعة","جيد"))</f>
        <v/>
      </c>
    </row>
    <row r="17">
      <c r="A17" s="21" t="n"/>
      <c r="B17" s="22" t="n"/>
      <c r="C17" s="22" t="n"/>
      <c r="D17" s="22" t="n"/>
      <c r="E17" s="22" t="n"/>
      <c r="F17" s="23">
        <f>IF(A17="","",MIN(N(B17),N(C17)+N(D17)+N(E17)))</f>
        <v/>
      </c>
      <c r="G17" s="23">
        <f>IF(A17="","",N(B17)-F17)</f>
        <v/>
      </c>
      <c r="H17" s="24">
        <f>IF(OR(A17="",N(B17)=0),"",F17/B17)</f>
        <v/>
      </c>
      <c r="I17" s="25">
        <f>IF(OR(A17="",H17=""),"",IF(H17&lt;$B$3,"متابعة","جيد"))</f>
        <v/>
      </c>
    </row>
    <row r="18">
      <c r="A18" s="21" t="n"/>
      <c r="B18" s="22" t="n"/>
      <c r="C18" s="22" t="n"/>
      <c r="D18" s="22" t="n"/>
      <c r="E18" s="22" t="n"/>
      <c r="F18" s="23">
        <f>IF(A18="","",MIN(N(B18),N(C18)+N(D18)+N(E18)))</f>
        <v/>
      </c>
      <c r="G18" s="23">
        <f>IF(A18="","",N(B18)-F18)</f>
        <v/>
      </c>
      <c r="H18" s="24">
        <f>IF(OR(A18="",N(B18)=0),"",F18/B18)</f>
        <v/>
      </c>
      <c r="I18" s="25">
        <f>IF(OR(A18="",H18=""),"",IF(H18&lt;$B$3,"متابعة","جيد"))</f>
        <v/>
      </c>
    </row>
    <row r="19">
      <c r="A19" s="21" t="n"/>
      <c r="B19" s="22" t="n"/>
      <c r="C19" s="22" t="n"/>
      <c r="D19" s="22" t="n"/>
      <c r="E19" s="22" t="n"/>
      <c r="F19" s="23">
        <f>IF(A19="","",MIN(N(B19),N(C19)+N(D19)+N(E19)))</f>
        <v/>
      </c>
      <c r="G19" s="23">
        <f>IF(A19="","",N(B19)-F19)</f>
        <v/>
      </c>
      <c r="H19" s="24">
        <f>IF(OR(A19="",N(B19)=0),"",F19/B19)</f>
        <v/>
      </c>
      <c r="I19" s="25">
        <f>IF(OR(A19="",H19=""),"",IF(H19&lt;$B$3,"متابعة","جيد"))</f>
        <v/>
      </c>
    </row>
    <row r="20">
      <c r="A20" s="21" t="n"/>
      <c r="B20" s="22" t="n"/>
      <c r="C20" s="22" t="n"/>
      <c r="D20" s="22" t="n"/>
      <c r="E20" s="22" t="n"/>
      <c r="F20" s="23">
        <f>IF(A20="","",MIN(N(B20),N(C20)+N(D20)+N(E20)))</f>
        <v/>
      </c>
      <c r="G20" s="23">
        <f>IF(A20="","",N(B20)-F20)</f>
        <v/>
      </c>
      <c r="H20" s="24">
        <f>IF(OR(A20="",N(B20)=0),"",F20/B20)</f>
        <v/>
      </c>
      <c r="I20" s="25">
        <f>IF(OR(A20="",H20=""),"",IF(H20&lt;$B$3,"متابعة","جيد"))</f>
        <v/>
      </c>
    </row>
    <row r="21">
      <c r="A21" s="21" t="n"/>
      <c r="B21" s="22" t="n"/>
      <c r="C21" s="22" t="n"/>
      <c r="D21" s="22" t="n"/>
      <c r="E21" s="22" t="n"/>
      <c r="F21" s="23">
        <f>IF(A21="","",MIN(N(B21),N(C21)+N(D21)+N(E21)))</f>
        <v/>
      </c>
      <c r="G21" s="23">
        <f>IF(A21="","",N(B21)-F21)</f>
        <v/>
      </c>
      <c r="H21" s="24">
        <f>IF(OR(A21="",N(B21)=0),"",F21/B21)</f>
        <v/>
      </c>
      <c r="I21" s="25">
        <f>IF(OR(A21="",H21=""),"",IF(H21&lt;$B$3,"متابعة","جيد"))</f>
        <v/>
      </c>
    </row>
    <row r="22">
      <c r="A22" s="21" t="n"/>
      <c r="B22" s="22" t="n"/>
      <c r="C22" s="22" t="n"/>
      <c r="D22" s="22" t="n"/>
      <c r="E22" s="22" t="n"/>
      <c r="F22" s="23">
        <f>IF(A22="","",MIN(N(B22),N(C22)+N(D22)+N(E22)))</f>
        <v/>
      </c>
      <c r="G22" s="23">
        <f>IF(A22="","",N(B22)-F22)</f>
        <v/>
      </c>
      <c r="H22" s="24">
        <f>IF(OR(A22="",N(B22)=0),"",F22/B22)</f>
        <v/>
      </c>
      <c r="I22" s="25">
        <f>IF(OR(A22="",H22=""),"",IF(H22&lt;$B$3,"متابعة","جيد"))</f>
        <v/>
      </c>
    </row>
    <row r="23">
      <c r="A23" s="21" t="n"/>
      <c r="B23" s="22" t="n"/>
      <c r="C23" s="22" t="n"/>
      <c r="D23" s="22" t="n"/>
      <c r="E23" s="22" t="n"/>
      <c r="F23" s="23">
        <f>IF(A23="","",MIN(N(B23),N(C23)+N(D23)+N(E23)))</f>
        <v/>
      </c>
      <c r="G23" s="23">
        <f>IF(A23="","",N(B23)-F23)</f>
        <v/>
      </c>
      <c r="H23" s="24">
        <f>IF(OR(A23="",N(B23)=0),"",F23/B23)</f>
        <v/>
      </c>
      <c r="I23" s="25">
        <f>IF(OR(A23="",H23=""),"",IF(H23&lt;$B$3,"متابعة","جيد"))</f>
        <v/>
      </c>
    </row>
    <row r="24">
      <c r="A24" s="21" t="n"/>
      <c r="B24" s="22" t="n"/>
      <c r="C24" s="22" t="n"/>
      <c r="D24" s="22" t="n"/>
      <c r="E24" s="22" t="n"/>
      <c r="F24" s="23">
        <f>IF(A24="","",MIN(N(B24),N(C24)+N(D24)+N(E24)))</f>
        <v/>
      </c>
      <c r="G24" s="23">
        <f>IF(A24="","",N(B24)-F24)</f>
        <v/>
      </c>
      <c r="H24" s="24">
        <f>IF(OR(A24="",N(B24)=0),"",F24/B24)</f>
        <v/>
      </c>
      <c r="I24" s="25">
        <f>IF(OR(A24="",H24=""),"",IF(H24&lt;$B$3,"متابعة","جيد"))</f>
        <v/>
      </c>
    </row>
    <row r="25">
      <c r="A25" s="21" t="n"/>
      <c r="B25" s="22" t="n"/>
      <c r="C25" s="22" t="n"/>
      <c r="D25" s="22" t="n"/>
      <c r="E25" s="22" t="n"/>
      <c r="F25" s="23">
        <f>IF(A25="","",MIN(N(B25),N(C25)+N(D25)+N(E25)))</f>
        <v/>
      </c>
      <c r="G25" s="23">
        <f>IF(A25="","",N(B25)-F25)</f>
        <v/>
      </c>
      <c r="H25" s="24">
        <f>IF(OR(A25="",N(B25)=0),"",F25/B25)</f>
        <v/>
      </c>
      <c r="I25" s="25">
        <f>IF(OR(A25="",H25=""),"",IF(H25&lt;$B$3,"متابعة","جيد"))</f>
        <v/>
      </c>
    </row>
    <row r="26">
      <c r="A26" s="21" t="n"/>
      <c r="B26" s="22" t="n"/>
      <c r="C26" s="22" t="n"/>
      <c r="D26" s="22" t="n"/>
      <c r="E26" s="22" t="n"/>
      <c r="F26" s="23">
        <f>IF(A26="","",MIN(N(B26),N(C26)+N(D26)+N(E26)))</f>
        <v/>
      </c>
      <c r="G26" s="23">
        <f>IF(A26="","",N(B26)-F26)</f>
        <v/>
      </c>
      <c r="H26" s="24">
        <f>IF(OR(A26="",N(B26)=0),"",F26/B26)</f>
        <v/>
      </c>
      <c r="I26" s="25">
        <f>IF(OR(A26="",H26=""),"",IF(H26&lt;$B$3,"متابعة","جيد"))</f>
        <v/>
      </c>
    </row>
    <row r="27">
      <c r="A27" s="21" t="n"/>
      <c r="B27" s="22" t="n"/>
      <c r="C27" s="22" t="n"/>
      <c r="D27" s="22" t="n"/>
      <c r="E27" s="22" t="n"/>
      <c r="F27" s="23">
        <f>IF(A27="","",MIN(N(B27),N(C27)+N(D27)+N(E27)))</f>
        <v/>
      </c>
      <c r="G27" s="23">
        <f>IF(A27="","",N(B27)-F27)</f>
        <v/>
      </c>
      <c r="H27" s="24">
        <f>IF(OR(A27="",N(B27)=0),"",F27/B27)</f>
        <v/>
      </c>
      <c r="I27" s="25">
        <f>IF(OR(A27="",H27=""),"",IF(H27&lt;$B$3,"متابعة","جيد"))</f>
        <v/>
      </c>
    </row>
    <row r="28">
      <c r="A28" s="21" t="n"/>
      <c r="B28" s="22" t="n"/>
      <c r="C28" s="22" t="n"/>
      <c r="D28" s="22" t="n"/>
      <c r="E28" s="22" t="n"/>
      <c r="F28" s="23">
        <f>IF(A28="","",MIN(N(B28),N(C28)+N(D28)+N(E28)))</f>
        <v/>
      </c>
      <c r="G28" s="23">
        <f>IF(A28="","",N(B28)-F28)</f>
        <v/>
      </c>
      <c r="H28" s="24">
        <f>IF(OR(A28="",N(B28)=0),"",F28/B28)</f>
        <v/>
      </c>
      <c r="I28" s="25">
        <f>IF(OR(A28="",H28=""),"",IF(H28&lt;$B$3,"متابعة","جيد"))</f>
        <v/>
      </c>
    </row>
    <row r="29">
      <c r="A29" s="21" t="n"/>
      <c r="B29" s="22" t="n"/>
      <c r="C29" s="22" t="n"/>
      <c r="D29" s="22" t="n"/>
      <c r="E29" s="22" t="n"/>
      <c r="F29" s="23">
        <f>IF(A29="","",MIN(N(B29),N(C29)+N(D29)+N(E29)))</f>
        <v/>
      </c>
      <c r="G29" s="23">
        <f>IF(A29="","",N(B29)-F29)</f>
        <v/>
      </c>
      <c r="H29" s="24">
        <f>IF(OR(A29="",N(B29)=0),"",F29/B29)</f>
        <v/>
      </c>
      <c r="I29" s="25">
        <f>IF(OR(A29="",H29=""),"",IF(H29&lt;$B$3,"متابعة","جيد"))</f>
        <v/>
      </c>
    </row>
    <row r="30">
      <c r="A30" s="21" t="n"/>
      <c r="B30" s="22" t="n"/>
      <c r="C30" s="22" t="n"/>
      <c r="D30" s="22" t="n"/>
      <c r="E30" s="22" t="n"/>
      <c r="F30" s="23">
        <f>IF(A30="","",MIN(N(B30),N(C30)+N(D30)+N(E30)))</f>
        <v/>
      </c>
      <c r="G30" s="23">
        <f>IF(A30="","",N(B30)-F30)</f>
        <v/>
      </c>
      <c r="H30" s="24">
        <f>IF(OR(A30="",N(B30)=0),"",F30/B30)</f>
        <v/>
      </c>
      <c r="I30" s="25">
        <f>IF(OR(A30="",H30=""),"",IF(H30&lt;$B$3,"متابعة","جيد"))</f>
        <v/>
      </c>
    </row>
    <row r="31">
      <c r="A31" s="21" t="n"/>
      <c r="B31" s="22" t="n"/>
      <c r="C31" s="22" t="n"/>
      <c r="D31" s="22" t="n"/>
      <c r="E31" s="22" t="n"/>
      <c r="F31" s="23">
        <f>IF(A31="","",MIN(N(B31),N(C31)+N(D31)+N(E31)))</f>
        <v/>
      </c>
      <c r="G31" s="23">
        <f>IF(A31="","",N(B31)-F31)</f>
        <v/>
      </c>
      <c r="H31" s="24">
        <f>IF(OR(A31="",N(B31)=0),"",F31/B31)</f>
        <v/>
      </c>
      <c r="I31" s="25">
        <f>IF(OR(A31="",H31=""),"",IF(H31&lt;$B$3,"متابعة","جيد"))</f>
        <v/>
      </c>
    </row>
    <row r="32">
      <c r="A32" s="21" t="n"/>
      <c r="B32" s="22" t="n"/>
      <c r="C32" s="22" t="n"/>
      <c r="D32" s="22" t="n"/>
      <c r="E32" s="22" t="n"/>
      <c r="F32" s="23">
        <f>IF(A32="","",MIN(N(B32),N(C32)+N(D32)+N(E32)))</f>
        <v/>
      </c>
      <c r="G32" s="23">
        <f>IF(A32="","",N(B32)-F32)</f>
        <v/>
      </c>
      <c r="H32" s="24">
        <f>IF(OR(A32="",N(B32)=0),"",F32/B32)</f>
        <v/>
      </c>
      <c r="I32" s="25">
        <f>IF(OR(A32="",H32=""),"",IF(H32&lt;$B$3,"متابعة","جيد"))</f>
        <v/>
      </c>
    </row>
    <row r="33">
      <c r="A33" s="21" t="n"/>
      <c r="B33" s="22" t="n"/>
      <c r="C33" s="22" t="n"/>
      <c r="D33" s="22" t="n"/>
      <c r="E33" s="22" t="n"/>
      <c r="F33" s="23">
        <f>IF(A33="","",MIN(N(B33),N(C33)+N(D33)+N(E33)))</f>
        <v/>
      </c>
      <c r="G33" s="23">
        <f>IF(A33="","",N(B33)-F33)</f>
        <v/>
      </c>
      <c r="H33" s="24">
        <f>IF(OR(A33="",N(B33)=0),"",F33/B33)</f>
        <v/>
      </c>
      <c r="I33" s="25">
        <f>IF(OR(A33="",H33=""),"",IF(H33&lt;$B$3,"متابعة","جيد"))</f>
        <v/>
      </c>
    </row>
    <row r="34">
      <c r="A34" s="21" t="n"/>
      <c r="B34" s="22" t="n"/>
      <c r="C34" s="22" t="n"/>
      <c r="D34" s="22" t="n"/>
      <c r="E34" s="22" t="n"/>
      <c r="F34" s="23">
        <f>IF(A34="","",MIN(N(B34),N(C34)+N(D34)+N(E34)))</f>
        <v/>
      </c>
      <c r="G34" s="23">
        <f>IF(A34="","",N(B34)-F34)</f>
        <v/>
      </c>
      <c r="H34" s="24">
        <f>IF(OR(A34="",N(B34)=0),"",F34/B34)</f>
        <v/>
      </c>
      <c r="I34" s="25">
        <f>IF(OR(A34="",H34=""),"",IF(H34&lt;$B$3,"متابعة","جيد"))</f>
        <v/>
      </c>
    </row>
    <row r="35">
      <c r="A35" s="21" t="n"/>
      <c r="B35" s="22" t="n"/>
      <c r="C35" s="22" t="n"/>
      <c r="D35" s="22" t="n"/>
      <c r="E35" s="22" t="n"/>
      <c r="F35" s="23">
        <f>IF(A35="","",MIN(N(B35),N(C35)+N(D35)+N(E35)))</f>
        <v/>
      </c>
      <c r="G35" s="23">
        <f>IF(A35="","",N(B35)-F35)</f>
        <v/>
      </c>
      <c r="H35" s="24">
        <f>IF(OR(A35="",N(B35)=0),"",F35/B35)</f>
        <v/>
      </c>
      <c r="I35" s="25">
        <f>IF(OR(A35="",H35=""),"",IF(H35&lt;$B$3,"متابعة","جيد"))</f>
        <v/>
      </c>
    </row>
    <row r="36">
      <c r="A36" s="26" t="inlineStr">
        <is>
          <t>الإجمالي</t>
        </is>
      </c>
      <c r="B36" s="27">
        <f>SUM(B6:B35)</f>
        <v/>
      </c>
      <c r="C36" s="27">
        <f>SUM(C6:C35)</f>
        <v/>
      </c>
      <c r="D36" s="27">
        <f>SUM(D6:D35)</f>
        <v/>
      </c>
      <c r="E36" s="27">
        <f>SUM(E6:E35)</f>
        <v/>
      </c>
      <c r="F36" s="27">
        <f>SUM(F6:F35)</f>
        <v/>
      </c>
      <c r="G36" s="27">
        <f>SUM(G6:G35)</f>
        <v/>
      </c>
      <c r="H36" s="28">
        <f>IF(B36=0,"",F36/B36)</f>
        <v/>
      </c>
      <c r="I36" s="29" t="n"/>
    </row>
    <row r="38">
      <c r="A38" s="18" t="inlineStr">
        <is>
          <t>عملاء للمتابعة</t>
        </is>
      </c>
      <c r="B38" s="30">
        <f>COUNTIF(I6:I35,"متابعة")</f>
        <v/>
      </c>
    </row>
    <row r="39">
      <c r="A39" s="31" t="inlineStr">
        <is>
          <t>رصيد المتابعة</t>
        </is>
      </c>
      <c r="B39" s="23">
        <f>SUMIF(I6:I35,"متابعة",G6:G35)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I1"/>
    <mergeCell ref="A2:I2"/>
  </mergeCells>
  <conditionalFormatting sqref="I6:I35">
    <cfRule type="cellIs" priority="1" operator="equal" dxfId="0">
      <formula>"متابعة"</formula>
    </cfRule>
    <cfRule type="cellIs" priority="2" operator="equal" dxfId="1">
      <formula>"جيد"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2026-11-02T09:45:51Z</dcterms:created>
  <dcterms:modified xmlns:dcterms="http://purl.org/dc/terms/" xmlns:xsi="http://www.w3.org/2001/XMLSchema-instance" xsi:type="dcterms:W3CDTF">2026-11-02T09:45:51Z</dcterms:modified>
</cp:coreProperties>
</file>