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ملاء" sheetId="3" state="visible" r:id="rId3"/>
  </sheets>
  <definedNames>
    <definedName name="_xlnm.Print_Area" localSheetId="2">'العملاء'!$A$1:$F$39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0.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5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تركز مخاطر الائتمان للعملاء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لإيضاح مخاطر الائتمان: لكل عميل الرصيد ومعدل الخسارة، فيحسب نصيبه والخسارة المتوقعة ويميز التركز، ثم نصيب أكبر خمسة عملاء ومؤشر التركز (HHI).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أرصدة العملاء ومعدلات الخسارة من نموذج الخسائر الائتمانية المعتمد.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حد 15% للتمييز إشارة عملية يمكن تعديلها. أعلى HHI يعني تركزًا أكبر. المعدل هنا مبسط لكل عميل؛ طبق مصفوفة الخسائر وفق IFRS 9. راع الضمانات والتأمين الائتماني.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9" customWidth="1" min="3" max="3"/>
    <col width="9" customWidth="1" min="4" max="4"/>
    <col width="12" customWidth="1" min="5" max="5"/>
    <col width="9" customWidth="1" min="6" max="6"/>
  </cols>
  <sheetData>
    <row r="1" ht="30" customHeight="1">
      <c r="A1" s="15" t="inlineStr">
        <is>
          <t>تركز الائتمان - 31/12/2025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العميل</t>
        </is>
      </c>
      <c r="B4" s="18" t="inlineStr">
        <is>
          <t>الرصيد</t>
        </is>
      </c>
      <c r="C4" s="18" t="inlineStr">
        <is>
          <t>معدل الخسارة</t>
        </is>
      </c>
      <c r="D4" s="18" t="inlineStr">
        <is>
          <t>النصيب</t>
        </is>
      </c>
      <c r="E4" s="18" t="inlineStr">
        <is>
          <t>الخسارة المتوقعة</t>
        </is>
      </c>
      <c r="F4" s="18" t="inlineStr">
        <is>
          <t>التركز</t>
        </is>
      </c>
    </row>
    <row r="5">
      <c r="A5" s="19" t="inlineStr">
        <is>
          <t>مجموعة السلام</t>
        </is>
      </c>
      <c r="B5" s="20" t="n">
        <v>3100000</v>
      </c>
      <c r="C5" s="21" t="n">
        <v>0.01</v>
      </c>
      <c r="D5" s="22">
        <f>IF(OR(A5="",$B$35=0),"",N(B5)/$B$35)</f>
        <v/>
      </c>
      <c r="E5" s="23">
        <f>IF(A5="","",N(B5)*N(C5))</f>
        <v/>
      </c>
      <c r="F5" s="24">
        <f>IF(OR(A5="",D5=""),"",IF(D5&gt;0.15,"مرتفع",""))</f>
        <v/>
      </c>
    </row>
    <row r="6">
      <c r="A6" s="19" t="inlineStr">
        <is>
          <t>شركة الأهرام</t>
        </is>
      </c>
      <c r="B6" s="20" t="n">
        <v>2400000</v>
      </c>
      <c r="C6" s="21" t="n">
        <v>0.01</v>
      </c>
      <c r="D6" s="22">
        <f>IF(OR(A6="",$B$35=0),"",N(B6)/$B$35)</f>
        <v/>
      </c>
      <c r="E6" s="23">
        <f>IF(A6="","",N(B6)*N(C6))</f>
        <v/>
      </c>
      <c r="F6" s="24">
        <f>IF(OR(A6="",D6=""),"",IF(D6&gt;0.15,"مرتفع",""))</f>
        <v/>
      </c>
    </row>
    <row r="7">
      <c r="A7" s="19" t="inlineStr">
        <is>
          <t>مؤسسة النور</t>
        </is>
      </c>
      <c r="B7" s="20" t="n">
        <v>1850000</v>
      </c>
      <c r="C7" s="21" t="n">
        <v>0.03</v>
      </c>
      <c r="D7" s="22">
        <f>IF(OR(A7="",$B$35=0),"",N(B7)/$B$35)</f>
        <v/>
      </c>
      <c r="E7" s="23">
        <f>IF(A7="","",N(B7)*N(C7))</f>
        <v/>
      </c>
      <c r="F7" s="24">
        <f>IF(OR(A7="",D7=""),"",IF(D7&gt;0.15,"مرتفع",""))</f>
        <v/>
      </c>
    </row>
    <row r="8">
      <c r="A8" s="19" t="inlineStr">
        <is>
          <t>شركة الفجر</t>
        </is>
      </c>
      <c r="B8" s="20" t="n">
        <v>1420000</v>
      </c>
      <c r="C8" s="21" t="n">
        <v>0.02</v>
      </c>
      <c r="D8" s="22">
        <f>IF(OR(A8="",$B$35=0),"",N(B8)/$B$35)</f>
        <v/>
      </c>
      <c r="E8" s="23">
        <f>IF(A8="","",N(B8)*N(C8))</f>
        <v/>
      </c>
      <c r="F8" s="24">
        <f>IF(OR(A8="",D8=""),"",IF(D8&gt;0.15,"مرتفع",""))</f>
        <v/>
      </c>
    </row>
    <row r="9">
      <c r="A9" s="19" t="inlineStr">
        <is>
          <t>شركة الدلتا</t>
        </is>
      </c>
      <c r="B9" s="20" t="n">
        <v>1200000</v>
      </c>
      <c r="C9" s="21" t="n">
        <v>0.05</v>
      </c>
      <c r="D9" s="22">
        <f>IF(OR(A9="",$B$35=0),"",N(B9)/$B$35)</f>
        <v/>
      </c>
      <c r="E9" s="23">
        <f>IF(A9="","",N(B9)*N(C9))</f>
        <v/>
      </c>
      <c r="F9" s="24">
        <f>IF(OR(A9="",D9=""),"",IF(D9&gt;0.15,"مرتفع",""))</f>
        <v/>
      </c>
    </row>
    <row r="10">
      <c r="A10" s="19" t="inlineStr">
        <is>
          <t>شركة المستقبل</t>
        </is>
      </c>
      <c r="B10" s="20" t="n">
        <v>950000</v>
      </c>
      <c r="C10" s="21" t="n">
        <v>0.12</v>
      </c>
      <c r="D10" s="22">
        <f>IF(OR(A10="",$B$35=0),"",N(B10)/$B$35)</f>
        <v/>
      </c>
      <c r="E10" s="23">
        <f>IF(A10="","",N(B10)*N(C10))</f>
        <v/>
      </c>
      <c r="F10" s="24">
        <f>IF(OR(A10="",D10=""),"",IF(D10&gt;0.15,"مرتفع",""))</f>
        <v/>
      </c>
    </row>
    <row r="11">
      <c r="A11" s="19" t="inlineStr">
        <is>
          <t>شركة الأمل</t>
        </is>
      </c>
      <c r="B11" s="20" t="n">
        <v>780000</v>
      </c>
      <c r="C11" s="21" t="n">
        <v>0.02</v>
      </c>
      <c r="D11" s="22">
        <f>IF(OR(A11="",$B$35=0),"",N(B11)/$B$35)</f>
        <v/>
      </c>
      <c r="E11" s="23">
        <f>IF(A11="","",N(B11)*N(C11))</f>
        <v/>
      </c>
      <c r="F11" s="24">
        <f>IF(OR(A11="",D11=""),"",IF(D11&gt;0.15,"مرتفع",""))</f>
        <v/>
      </c>
    </row>
    <row r="12">
      <c r="A12" s="19" t="inlineStr">
        <is>
          <t>مصنع الوادي</t>
        </is>
      </c>
      <c r="B12" s="20" t="n">
        <v>640000</v>
      </c>
      <c r="C12" s="21" t="n">
        <v>0.35</v>
      </c>
      <c r="D12" s="22">
        <f>IF(OR(A12="",$B$35=0),"",N(B12)/$B$35)</f>
        <v/>
      </c>
      <c r="E12" s="23">
        <f>IF(A12="","",N(B12)*N(C12))</f>
        <v/>
      </c>
      <c r="F12" s="24">
        <f>IF(OR(A12="",D12=""),"",IF(D12&gt;0.15,"مرتفع",""))</f>
        <v/>
      </c>
    </row>
    <row r="13">
      <c r="A13" s="19" t="n"/>
      <c r="B13" s="20" t="n"/>
      <c r="C13" s="21" t="n"/>
      <c r="D13" s="22">
        <f>IF(OR(A13="",$B$35=0),"",N(B13)/$B$35)</f>
        <v/>
      </c>
      <c r="E13" s="23">
        <f>IF(A13="","",N(B13)*N(C13))</f>
        <v/>
      </c>
      <c r="F13" s="24">
        <f>IF(OR(A13="",D13=""),"",IF(D13&gt;0.15,"مرتفع",""))</f>
        <v/>
      </c>
    </row>
    <row r="14">
      <c r="A14" s="19" t="n"/>
      <c r="B14" s="20" t="n"/>
      <c r="C14" s="21" t="n"/>
      <c r="D14" s="22">
        <f>IF(OR(A14="",$B$35=0),"",N(B14)/$B$35)</f>
        <v/>
      </c>
      <c r="E14" s="23">
        <f>IF(A14="","",N(B14)*N(C14))</f>
        <v/>
      </c>
      <c r="F14" s="24">
        <f>IF(OR(A14="",D14=""),"",IF(D14&gt;0.15,"مرتفع",""))</f>
        <v/>
      </c>
    </row>
    <row r="15">
      <c r="A15" s="19" t="n"/>
      <c r="B15" s="20" t="n"/>
      <c r="C15" s="21" t="n"/>
      <c r="D15" s="22">
        <f>IF(OR(A15="",$B$35=0),"",N(B15)/$B$35)</f>
        <v/>
      </c>
      <c r="E15" s="23">
        <f>IF(A15="","",N(B15)*N(C15))</f>
        <v/>
      </c>
      <c r="F15" s="24">
        <f>IF(OR(A15="",D15=""),"",IF(D15&gt;0.15,"مرتفع",""))</f>
        <v/>
      </c>
    </row>
    <row r="16">
      <c r="A16" s="19" t="n"/>
      <c r="B16" s="20" t="n"/>
      <c r="C16" s="21" t="n"/>
      <c r="D16" s="22">
        <f>IF(OR(A16="",$B$35=0),"",N(B16)/$B$35)</f>
        <v/>
      </c>
      <c r="E16" s="23">
        <f>IF(A16="","",N(B16)*N(C16))</f>
        <v/>
      </c>
      <c r="F16" s="24">
        <f>IF(OR(A16="",D16=""),"",IF(D16&gt;0.15,"مرتفع",""))</f>
        <v/>
      </c>
    </row>
    <row r="17">
      <c r="A17" s="19" t="n"/>
      <c r="B17" s="20" t="n"/>
      <c r="C17" s="21" t="n"/>
      <c r="D17" s="22">
        <f>IF(OR(A17="",$B$35=0),"",N(B17)/$B$35)</f>
        <v/>
      </c>
      <c r="E17" s="23">
        <f>IF(A17="","",N(B17)*N(C17))</f>
        <v/>
      </c>
      <c r="F17" s="24">
        <f>IF(OR(A17="",D17=""),"",IF(D17&gt;0.15,"مرتفع",""))</f>
        <v/>
      </c>
    </row>
    <row r="18">
      <c r="A18" s="19" t="n"/>
      <c r="B18" s="20" t="n"/>
      <c r="C18" s="21" t="n"/>
      <c r="D18" s="22">
        <f>IF(OR(A18="",$B$35=0),"",N(B18)/$B$35)</f>
        <v/>
      </c>
      <c r="E18" s="23">
        <f>IF(A18="","",N(B18)*N(C18))</f>
        <v/>
      </c>
      <c r="F18" s="24">
        <f>IF(OR(A18="",D18=""),"",IF(D18&gt;0.15,"مرتفع",""))</f>
        <v/>
      </c>
    </row>
    <row r="19">
      <c r="A19" s="19" t="n"/>
      <c r="B19" s="20" t="n"/>
      <c r="C19" s="21" t="n"/>
      <c r="D19" s="22">
        <f>IF(OR(A19="",$B$35=0),"",N(B19)/$B$35)</f>
        <v/>
      </c>
      <c r="E19" s="23">
        <f>IF(A19="","",N(B19)*N(C19))</f>
        <v/>
      </c>
      <c r="F19" s="24">
        <f>IF(OR(A19="",D19=""),"",IF(D19&gt;0.15,"مرتفع",""))</f>
        <v/>
      </c>
    </row>
    <row r="20">
      <c r="A20" s="19" t="n"/>
      <c r="B20" s="20" t="n"/>
      <c r="C20" s="21" t="n"/>
      <c r="D20" s="22">
        <f>IF(OR(A20="",$B$35=0),"",N(B20)/$B$35)</f>
        <v/>
      </c>
      <c r="E20" s="23">
        <f>IF(A20="","",N(B20)*N(C20))</f>
        <v/>
      </c>
      <c r="F20" s="24">
        <f>IF(OR(A20="",D20=""),"",IF(D20&gt;0.15,"مرتفع",""))</f>
        <v/>
      </c>
    </row>
    <row r="21">
      <c r="A21" s="19" t="n"/>
      <c r="B21" s="20" t="n"/>
      <c r="C21" s="21" t="n"/>
      <c r="D21" s="22">
        <f>IF(OR(A21="",$B$35=0),"",N(B21)/$B$35)</f>
        <v/>
      </c>
      <c r="E21" s="23">
        <f>IF(A21="","",N(B21)*N(C21))</f>
        <v/>
      </c>
      <c r="F21" s="24">
        <f>IF(OR(A21="",D21=""),"",IF(D21&gt;0.15,"مرتفع",""))</f>
        <v/>
      </c>
    </row>
    <row r="22">
      <c r="A22" s="19" t="n"/>
      <c r="B22" s="20" t="n"/>
      <c r="C22" s="21" t="n"/>
      <c r="D22" s="22">
        <f>IF(OR(A22="",$B$35=0),"",N(B22)/$B$35)</f>
        <v/>
      </c>
      <c r="E22" s="23">
        <f>IF(A22="","",N(B22)*N(C22))</f>
        <v/>
      </c>
      <c r="F22" s="24">
        <f>IF(OR(A22="",D22=""),"",IF(D22&gt;0.15,"مرتفع",""))</f>
        <v/>
      </c>
    </row>
    <row r="23">
      <c r="A23" s="19" t="n"/>
      <c r="B23" s="20" t="n"/>
      <c r="C23" s="21" t="n"/>
      <c r="D23" s="22">
        <f>IF(OR(A23="",$B$35=0),"",N(B23)/$B$35)</f>
        <v/>
      </c>
      <c r="E23" s="23">
        <f>IF(A23="","",N(B23)*N(C23))</f>
        <v/>
      </c>
      <c r="F23" s="24">
        <f>IF(OR(A23="",D23=""),"",IF(D23&gt;0.15,"مرتفع",""))</f>
        <v/>
      </c>
    </row>
    <row r="24">
      <c r="A24" s="19" t="n"/>
      <c r="B24" s="20" t="n"/>
      <c r="C24" s="21" t="n"/>
      <c r="D24" s="22">
        <f>IF(OR(A24="",$B$35=0),"",N(B24)/$B$35)</f>
        <v/>
      </c>
      <c r="E24" s="23">
        <f>IF(A24="","",N(B24)*N(C24))</f>
        <v/>
      </c>
      <c r="F24" s="24">
        <f>IF(OR(A24="",D24=""),"",IF(D24&gt;0.15,"مرتفع",""))</f>
        <v/>
      </c>
    </row>
    <row r="25">
      <c r="A25" s="19" t="n"/>
      <c r="B25" s="20" t="n"/>
      <c r="C25" s="21" t="n"/>
      <c r="D25" s="22">
        <f>IF(OR(A25="",$B$35=0),"",N(B25)/$B$35)</f>
        <v/>
      </c>
      <c r="E25" s="23">
        <f>IF(A25="","",N(B25)*N(C25))</f>
        <v/>
      </c>
      <c r="F25" s="24">
        <f>IF(OR(A25="",D25=""),"",IF(D25&gt;0.15,"مرتفع",""))</f>
        <v/>
      </c>
    </row>
    <row r="26">
      <c r="A26" s="19" t="n"/>
      <c r="B26" s="20" t="n"/>
      <c r="C26" s="21" t="n"/>
      <c r="D26" s="22">
        <f>IF(OR(A26="",$B$35=0),"",N(B26)/$B$35)</f>
        <v/>
      </c>
      <c r="E26" s="23">
        <f>IF(A26="","",N(B26)*N(C26))</f>
        <v/>
      </c>
      <c r="F26" s="24">
        <f>IF(OR(A26="",D26=""),"",IF(D26&gt;0.15,"مرتفع",""))</f>
        <v/>
      </c>
    </row>
    <row r="27">
      <c r="A27" s="19" t="n"/>
      <c r="B27" s="20" t="n"/>
      <c r="C27" s="21" t="n"/>
      <c r="D27" s="22">
        <f>IF(OR(A27="",$B$35=0),"",N(B27)/$B$35)</f>
        <v/>
      </c>
      <c r="E27" s="23">
        <f>IF(A27="","",N(B27)*N(C27))</f>
        <v/>
      </c>
      <c r="F27" s="24">
        <f>IF(OR(A27="",D27=""),"",IF(D27&gt;0.15,"مرتفع",""))</f>
        <v/>
      </c>
    </row>
    <row r="28">
      <c r="A28" s="19" t="n"/>
      <c r="B28" s="20" t="n"/>
      <c r="C28" s="21" t="n"/>
      <c r="D28" s="22">
        <f>IF(OR(A28="",$B$35=0),"",N(B28)/$B$35)</f>
        <v/>
      </c>
      <c r="E28" s="23">
        <f>IF(A28="","",N(B28)*N(C28))</f>
        <v/>
      </c>
      <c r="F28" s="24">
        <f>IF(OR(A28="",D28=""),"",IF(D28&gt;0.15,"مرتفع",""))</f>
        <v/>
      </c>
    </row>
    <row r="29">
      <c r="A29" s="19" t="n"/>
      <c r="B29" s="20" t="n"/>
      <c r="C29" s="21" t="n"/>
      <c r="D29" s="22">
        <f>IF(OR(A29="",$B$35=0),"",N(B29)/$B$35)</f>
        <v/>
      </c>
      <c r="E29" s="23">
        <f>IF(A29="","",N(B29)*N(C29))</f>
        <v/>
      </c>
      <c r="F29" s="24">
        <f>IF(OR(A29="",D29=""),"",IF(D29&gt;0.15,"مرتفع",""))</f>
        <v/>
      </c>
    </row>
    <row r="30">
      <c r="A30" s="19" t="n"/>
      <c r="B30" s="20" t="n"/>
      <c r="C30" s="21" t="n"/>
      <c r="D30" s="22">
        <f>IF(OR(A30="",$B$35=0),"",N(B30)/$B$35)</f>
        <v/>
      </c>
      <c r="E30" s="23">
        <f>IF(A30="","",N(B30)*N(C30))</f>
        <v/>
      </c>
      <c r="F30" s="24">
        <f>IF(OR(A30="",D30=""),"",IF(D30&gt;0.15,"مرتفع",""))</f>
        <v/>
      </c>
    </row>
    <row r="31">
      <c r="A31" s="19" t="n"/>
      <c r="B31" s="20" t="n"/>
      <c r="C31" s="21" t="n"/>
      <c r="D31" s="22">
        <f>IF(OR(A31="",$B$35=0),"",N(B31)/$B$35)</f>
        <v/>
      </c>
      <c r="E31" s="23">
        <f>IF(A31="","",N(B31)*N(C31))</f>
        <v/>
      </c>
      <c r="F31" s="24">
        <f>IF(OR(A31="",D31=""),"",IF(D31&gt;0.15,"مرتفع",""))</f>
        <v/>
      </c>
    </row>
    <row r="32">
      <c r="A32" s="19" t="n"/>
      <c r="B32" s="20" t="n"/>
      <c r="C32" s="21" t="n"/>
      <c r="D32" s="22">
        <f>IF(OR(A32="",$B$35=0),"",N(B32)/$B$35)</f>
        <v/>
      </c>
      <c r="E32" s="23">
        <f>IF(A32="","",N(B32)*N(C32))</f>
        <v/>
      </c>
      <c r="F32" s="24">
        <f>IF(OR(A32="",D32=""),"",IF(D32&gt;0.15,"مرتفع",""))</f>
        <v/>
      </c>
    </row>
    <row r="33">
      <c r="A33" s="19" t="n"/>
      <c r="B33" s="20" t="n"/>
      <c r="C33" s="21" t="n"/>
      <c r="D33" s="22">
        <f>IF(OR(A33="",$B$35=0),"",N(B33)/$B$35)</f>
        <v/>
      </c>
      <c r="E33" s="23">
        <f>IF(A33="","",N(B33)*N(C33))</f>
        <v/>
      </c>
      <c r="F33" s="24">
        <f>IF(OR(A33="",D33=""),"",IF(D33&gt;0.15,"مرتفع",""))</f>
        <v/>
      </c>
    </row>
    <row r="34">
      <c r="A34" s="19" t="n"/>
      <c r="B34" s="20" t="n"/>
      <c r="C34" s="21" t="n"/>
      <c r="D34" s="22">
        <f>IF(OR(A34="",$B$35=0),"",N(B34)/$B$35)</f>
        <v/>
      </c>
      <c r="E34" s="23">
        <f>IF(A34="","",N(B34)*N(C34))</f>
        <v/>
      </c>
      <c r="F34" s="24">
        <f>IF(OR(A34="",D34=""),"",IF(D34&gt;0.15,"مرتفع",""))</f>
        <v/>
      </c>
    </row>
    <row r="35">
      <c r="A35" s="25" t="inlineStr">
        <is>
          <t>الإجمالي</t>
        </is>
      </c>
      <c r="B35" s="26">
        <f>SUM(B5:B34)</f>
        <v/>
      </c>
      <c r="C35" s="27" t="n"/>
      <c r="D35" s="27" t="n"/>
      <c r="E35" s="26">
        <f>SUM(E5:E34)</f>
        <v/>
      </c>
      <c r="F35" s="27" t="n"/>
    </row>
    <row r="37">
      <c r="A37" s="28" t="inlineStr">
        <is>
          <t>نصيب أكبر 5</t>
        </is>
      </c>
      <c r="B37" s="29">
        <f>IFERROR((LARGE(B5:B34,1)+LARGE(B5:B34,2)+LARGE(B5:B34,3)+LARGE(B5:B34,4)+LARGE(B5:B34,5))/B35,"")</f>
        <v/>
      </c>
    </row>
    <row r="38">
      <c r="A38" s="30" t="inlineStr">
        <is>
          <t>مؤشر HHI</t>
        </is>
      </c>
      <c r="B38" s="31">
        <f>IF(B35=0,"",SUMPRODUCT(B5:B34,B5:B34)/B35^2)</f>
        <v/>
      </c>
    </row>
    <row r="39">
      <c r="A39" s="30" t="inlineStr">
        <is>
          <t>معدل الخسارة المرجح</t>
        </is>
      </c>
      <c r="B39" s="22">
        <f>IF(B35=0,"",E35/B35)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conditionalFormatting sqref="F5:F34">
    <cfRule type="cellIs" priority="1" operator="equal" dxfId="0">
      <formula>"مرتفع"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2026-11-03T12:53:51Z</dcterms:created>
  <dcterms:modified xmlns:dcterms="http://purl.org/dc/terms/" xmlns:xsi="http://www.w3.org/2001/XMLSchema-instance" xsi:type="dcterms:W3CDTF">2026-11-03T12:53:51Z</dcterms:modified>
</cp:coreProperties>
</file>