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الأصول" state="visible" r:id="rId5"/>
    <sheet sheetId="3" name="جدول سنوي" state="visible" r:id="rId6"/>
  </sheets>
  <calcPr calcId="171027"/>
</workbook>
</file>

<file path=xl/sharedStrings.xml><?xml version="1.0" encoding="utf-8"?>
<sst xmlns="http://schemas.openxmlformats.org/spreadsheetml/2006/main" count="44" uniqueCount="40">
  <si>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</si>
  <si>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</si>
  <si>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</si>
  <si>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</si>
  <si>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</si>
  <si>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</si>
  <si>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</si>
  <si>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</si>
  <si>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</si>
  <si>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</si>
  <si>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جدول إهلاك الأصول الثابتة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</si>
  <si>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</si>
  <si>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</si>
  <si>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</si>
  <si>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</si>
  <si>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</si>
  <si>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</si>
  <si>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سجل الأصول الثابتة وإهلاكها (القسط الثابت)</t>
  </si>
  <si>
    <t>تاريخ التقرير</t>
  </si>
  <si>
    <t>الإهلاك بطريقة القسط الثابت، ويبدأ من شهر الشراء. غيّر «تاريخ التقرير» فيتحدّث مجمع الإهلاك والقيمة الدفترية لكل أصل. القيمة التخريدية اكتبها صفرًا إن لم يكن للأصل قيمة بعد انتهاء عمره.</t>
  </si>
  <si>
    <t>الأصل</t>
  </si>
  <si>
    <t>تاريخ الشراء</t>
  </si>
  <si>
    <t>التكلفة</t>
  </si>
  <si>
    <t>القيمة التخريدية</t>
  </si>
  <si>
    <t>العمر (سنوات)</t>
  </si>
  <si>
    <t>الإهلاك السنوي</t>
  </si>
  <si>
    <t>أشهر الإهلاك</t>
  </si>
  <si>
    <t>مجمع الإهلاك</t>
  </si>
  <si>
    <t>القيمة الدفترية</t>
  </si>
  <si>
    <t>سيارة نقل صغيرة</t>
  </si>
  <si>
    <t>جهاز حاسب محمول</t>
  </si>
  <si>
    <t>أثاث المكتب</t>
  </si>
  <si>
    <t>طابعة وماكينة تصوير</t>
  </si>
  <si>
    <t>ماكينة تغليف</t>
  </si>
  <si>
    <t>الإجمالي</t>
  </si>
  <si>
    <t>جدول الإهلاك السنوي لأصل واحد</t>
  </si>
  <si>
    <t>السنة</t>
  </si>
  <si>
    <t>القيمة أول السنة</t>
  </si>
  <si>
    <t>إهلاك السنة</t>
  </si>
  <si>
    <t>القيمة آخر السنة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</si>
</sst>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
  </numFmts>
  <fonts count="13"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6"/>
      <name val="Arial"/>
    </font>
    <font>
      <b/>
      <color rgb="FF000000"/>
      <sz val="11"/>
      <name val="Arial"/>
    </font>
    <font>
      <color rgb="FF000000"/>
      <sz val="11"/>
      <name val="Arial"/>
    </font>
    <font>
      <i/>
      <color rgb="FF595959"/>
      <sz val="10"/>
      <name val="Arial"/>
    </font>
    <font>
      <b/>
      <color rgb="FFFFFFFF"/>
      <sz val="11"/>
      <name val="Arial"/>
    </font>
    <font>
      <b/>
      <color rgb="FF000000"/>
      <sz val="10"/>
      <name val="Arial"/>
    </font>
  </fonts>
  <fills count="5">
    <fill>
      <patternFill patternType="none"/>
    </fill>
    <fill>
      <patternFill patternType="gray125"/>
    </fill>
    <fill>
      <patternFill patternType="solid">
        <fgColor rgb="FF1F3864"/>
      </patternFill>
    </fill>
    <fill>
      <patternFill patternType="solid">
        <fgColor rgb="FFFFF2CC"/>
      </patternFill>
    </fill>
    <fill>
      <patternFill patternType="solid">
        <fgColor rgb="FFD9E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2">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164" fontId="9" fillId="3" borderId="1" xfId="0" applyNumberFormat="1" applyFont="1" applyFill="1" applyBorder="1" applyAlignment="1">
      <alignment horizontal="center" vertical="center"/>
    </xf>
    <xf numFmtId="0" fontId="10" fillId="0" borderId="0" xfId="0" applyFont="1" applyAlignment="1">
      <alignment horizontal="right" vertical="center" wrapText="1"/>
    </xf>
    <xf numFmtId="0" fontId="11" fillId="2" borderId="1" xfId="0" applyFont="1" applyFill="1" applyBorder="1" applyAlignment="1">
      <alignment horizontal="center" vertical="center" wrapText="1"/>
    </xf>
    <xf numFmtId="0" fontId="9" fillId="3" borderId="1" xfId="0" applyFont="1" applyFill="1" applyBorder="1" applyAlignment="1">
      <alignment horizontal="right" vertical="center"/>
    </xf>
    <xf numFmtId="4" fontId="9" fillId="3" borderId="1" xfId="0" applyNumberFormat="1" applyFont="1" applyFill="1" applyBorder="1" applyAlignment="1">
      <alignment horizontal="center" vertical="center"/>
    </xf>
    <xf numFmtId="165" fontId="9" fillId="3" borderId="1" xfId="0" applyNumberFormat="1" applyFont="1" applyFill="1" applyBorder="1" applyAlignment="1">
      <alignment horizontal="center" vertical="center"/>
    </xf>
    <xf numFmtId="4" fontId="9" fillId="0" borderId="1" xfId="0" applyNumberFormat="1" applyFont="1" applyBorder="1" applyAlignment="1">
      <alignment horizontal="center" vertical="center"/>
    </xf>
    <xf numFmtId="1" fontId="9" fillId="0" borderId="1" xfId="0" applyNumberFormat="1" applyFont="1" applyBorder="1" applyAlignment="1">
      <alignment horizontal="center" vertical="center"/>
    </xf>
    <xf numFmtId="0" fontId="8" fillId="4" borderId="1" xfId="0" applyFont="1" applyFill="1" applyBorder="1" applyAlignment="1">
      <alignment horizontal="center" vertical="center"/>
    </xf>
    <xf numFmtId="0" fontId="9" fillId="4" borderId="1" xfId="0" applyFont="1" applyFill="1" applyBorder="1" applyAlignment="1">
      <alignment horizontal="center" vertical="center"/>
    </xf>
    <xf numFmtId="4" fontId="8" fillId="4" borderId="1" xfId="0" applyNumberFormat="1" applyFont="1" applyFill="1" applyBorder="1" applyAlignment="1">
      <alignment horizontal="center" vertical="center"/>
    </xf>
    <xf numFmtId="0" fontId="12" fillId="0" borderId="0" xfId="0" applyFont="1" applyAlignment="1">
      <alignment horizontal="center" vertical="center" wrapText="1"/>
    </xf>
    <xf numFmtId="1" fontId="9" fillId="3"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rightToLeft="1" tabSelected="1" showGridLines="0">
      <pane ySplit="5" topLeftCell="A6" activePane="bottomLeft" state="frozen"/>
      <selection pane="bottomLeft"/>
    </sheetView>
  </sheetViews>
  <sheetFormatPr defaultRowHeight="15" outlineLevelRow="0" outlineLevelCol="0" x14ac:dyDescent="55"/>
  <cols>
    <col min="1" max="1" width="26" customWidth="1"/>
    <col min="2" max="2" width="13" customWidth="1"/>
    <col min="3" max="4" width="14" customWidth="1"/>
    <col min="6" max="6" width="14" customWidth="1"/>
    <col min="7" max="7" width="12" customWidth="1"/>
    <col min="8" max="9" width="14" customWidth="1"/>
  </cols>
  <sheetData>
    <row r="1" spans="1:9" x14ac:dyDescent="0.25">
      <c r="A1" s="7" t="s">
        <v>17</v>
      </c>
      <c r="B1" s="7"/>
      <c r="C1" s="7"/>
      <c r="D1" s="7"/>
      <c r="E1" s="7"/>
      <c r="F1" s="7"/>
      <c r="G1" s="7"/>
      <c r="H1" s="7"/>
      <c r="I1" s="7"/>
    </row>
    <row r="2" spans="1:2" x14ac:dyDescent="0.25">
      <c r="A2" s="8" t="s">
        <v>18</v>
      </c>
      <c r="B2" s="9">
        <v>46387</v>
      </c>
    </row>
    <row r="3" ht="34" customHeight="1" spans="1:9" x14ac:dyDescent="0.25">
      <c r="A3" s="10" t="s">
        <v>19</v>
      </c>
      <c r="B3" s="10"/>
      <c r="C3" s="10"/>
      <c r="D3" s="10"/>
      <c r="E3" s="10"/>
      <c r="F3" s="10"/>
      <c r="G3" s="10"/>
      <c r="H3" s="10"/>
      <c r="I3" s="10"/>
    </row>
    <row r="5" ht="32" customHeight="1" spans="1:9" x14ac:dyDescent="0.25">
      <c r="A5" s="11" t="s">
        <v>20</v>
      </c>
      <c r="B5" s="11" t="s">
        <v>21</v>
      </c>
      <c r="C5" s="11" t="s">
        <v>22</v>
      </c>
      <c r="D5" s="11" t="s">
        <v>23</v>
      </c>
      <c r="E5" s="11" t="s">
        <v>24</v>
      </c>
      <c r="F5" s="11" t="s">
        <v>25</v>
      </c>
      <c r="G5" s="11" t="s">
        <v>26</v>
      </c>
      <c r="H5" s="11" t="s">
        <v>27</v>
      </c>
      <c r="I5" s="11" t="s">
        <v>28</v>
      </c>
    </row>
    <row r="6" spans="1:9" x14ac:dyDescent="0.25">
      <c r="A6" s="12" t="s">
        <v>29</v>
      </c>
      <c r="B6" s="9">
        <v>45366</v>
      </c>
      <c r="C6" s="13">
        <v>380000</v>
      </c>
      <c r="D6" s="13">
        <v>40000</v>
      </c>
      <c r="E6" s="14">
        <v>5</v>
      </c>
      <c r="F6" s="15">
        <f>IF(C6="","",ROUND((C6-N(D6))/E6,2))</f>
      </c>
      <c r="G6" s="16">
        <f>IF(C6="","",MAX(0,MIN(E6*12,(YEAR($B$2)-YEAR(B6))*12+MONTH($B$2)-MONTH(B6)+1)))</f>
      </c>
      <c r="H6" s="15">
        <f>IF(C6="","",ROUND((C6-N(D6))/E6/12*G6,2))</f>
      </c>
      <c r="I6" s="15">
        <f>IF(C6="","",C6-H6)</f>
      </c>
    </row>
    <row r="7" spans="1:9" x14ac:dyDescent="0.25">
      <c r="A7" s="12" t="s">
        <v>30</v>
      </c>
      <c r="B7" s="9">
        <v>45901</v>
      </c>
      <c r="C7" s="13">
        <v>24000</v>
      </c>
      <c r="D7" s="13">
        <v>0</v>
      </c>
      <c r="E7" s="14">
        <v>3</v>
      </c>
      <c r="F7" s="15">
        <f>IF(C7="","",ROUND((C7-N(D7))/E7,2))</f>
      </c>
      <c r="G7" s="16">
        <f>IF(C7="","",MAX(0,MIN(E7*12,(YEAR($B$2)-YEAR(B7))*12+MONTH($B$2)-MONTH(B7)+1)))</f>
      </c>
      <c r="H7" s="15">
        <f>IF(C7="","",ROUND((C7-N(D7))/E7/12*G7,2))</f>
      </c>
      <c r="I7" s="15">
        <f>IF(C7="","",C7-H7)</f>
      </c>
    </row>
    <row r="8" spans="1:9" x14ac:dyDescent="0.25">
      <c r="A8" s="12" t="s">
        <v>31</v>
      </c>
      <c r="B8" s="9">
        <v>44936</v>
      </c>
      <c r="C8" s="13">
        <v>65000</v>
      </c>
      <c r="D8" s="13">
        <v>5000</v>
      </c>
      <c r="E8" s="14">
        <v>10</v>
      </c>
      <c r="F8" s="15">
        <f>IF(C8="","",ROUND((C8-N(D8))/E8,2))</f>
      </c>
      <c r="G8" s="16">
        <f>IF(C8="","",MAX(0,MIN(E8*12,(YEAR($B$2)-YEAR(B8))*12+MONTH($B$2)-MONTH(B8)+1)))</f>
      </c>
      <c r="H8" s="15">
        <f>IF(C8="","",ROUND((C8-N(D8))/E8/12*G8,2))</f>
      </c>
      <c r="I8" s="15">
        <f>IF(C8="","",C8-H8)</f>
      </c>
    </row>
    <row r="9" spans="1:9" x14ac:dyDescent="0.25">
      <c r="A9" s="12" t="s">
        <v>32</v>
      </c>
      <c r="B9" s="9">
        <v>45797</v>
      </c>
      <c r="C9" s="13">
        <v>18500</v>
      </c>
      <c r="D9" s="13">
        <v>1500</v>
      </c>
      <c r="E9" s="14">
        <v>4</v>
      </c>
      <c r="F9" s="15">
        <f>IF(C9="","",ROUND((C9-N(D9))/E9,2))</f>
      </c>
      <c r="G9" s="16">
        <f>IF(C9="","",MAX(0,MIN(E9*12,(YEAR($B$2)-YEAR(B9))*12+MONTH($B$2)-MONTH(B9)+1)))</f>
      </c>
      <c r="H9" s="15">
        <f>IF(C9="","",ROUND((C9-N(D9))/E9/12*G9,2))</f>
      </c>
      <c r="I9" s="15">
        <f>IF(C9="","",C9-H9)</f>
      </c>
    </row>
    <row r="10" spans="1:9" x14ac:dyDescent="0.25">
      <c r="A10" s="12" t="s">
        <v>33</v>
      </c>
      <c r="B10" s="9">
        <v>46054</v>
      </c>
      <c r="C10" s="13">
        <v>92000</v>
      </c>
      <c r="D10" s="13">
        <v>8000</v>
      </c>
      <c r="E10" s="14">
        <v>8</v>
      </c>
      <c r="F10" s="15">
        <f>IF(C10="","",ROUND((C10-N(D10))/E10,2))</f>
      </c>
      <c r="G10" s="16">
        <f>IF(C10="","",MAX(0,MIN(E10*12,(YEAR($B$2)-YEAR(B10))*12+MONTH($B$2)-MONTH(B10)+1)))</f>
      </c>
      <c r="H10" s="15">
        <f>IF(C10="","",ROUND((C10-N(D10))/E10/12*G10,2))</f>
      </c>
      <c r="I10" s="15">
        <f>IF(C10="","",C10-H10)</f>
      </c>
    </row>
    <row r="11" spans="1:9" x14ac:dyDescent="0.25">
      <c r="A11" s="12"/>
      <c r="B11" s="9"/>
      <c r="C11" s="13"/>
      <c r="D11" s="13"/>
      <c r="E11" s="14"/>
      <c r="F11" s="15">
        <f>IF(C11="","",ROUND((C11-N(D11))/E11,2))</f>
      </c>
      <c r="G11" s="16">
        <f>IF(C11="","",MAX(0,MIN(E11*12,(YEAR($B$2)-YEAR(B11))*12+MONTH($B$2)-MONTH(B11)+1)))</f>
      </c>
      <c r="H11" s="15">
        <f>IF(C11="","",ROUND((C11-N(D11))/E11/12*G11,2))</f>
      </c>
      <c r="I11" s="15">
        <f>IF(C11="","",C11-H11)</f>
      </c>
    </row>
    <row r="12" spans="1:9" x14ac:dyDescent="0.25">
      <c r="A12" s="12"/>
      <c r="B12" s="9"/>
      <c r="C12" s="13"/>
      <c r="D12" s="13"/>
      <c r="E12" s="14"/>
      <c r="F12" s="15">
        <f>IF(C12="","",ROUND((C12-N(D12))/E12,2))</f>
      </c>
      <c r="G12" s="16">
        <f>IF(C12="","",MAX(0,MIN(E12*12,(YEAR($B$2)-YEAR(B12))*12+MONTH($B$2)-MONTH(B12)+1)))</f>
      </c>
      <c r="H12" s="15">
        <f>IF(C12="","",ROUND((C12-N(D12))/E12/12*G12,2))</f>
      </c>
      <c r="I12" s="15">
        <f>IF(C12="","",C12-H12)</f>
      </c>
    </row>
    <row r="13" spans="1:9" x14ac:dyDescent="0.25">
      <c r="A13" s="12"/>
      <c r="B13" s="9"/>
      <c r="C13" s="13"/>
      <c r="D13" s="13"/>
      <c r="E13" s="14"/>
      <c r="F13" s="15">
        <f>IF(C13="","",ROUND((C13-N(D13))/E13,2))</f>
      </c>
      <c r="G13" s="16">
        <f>IF(C13="","",MAX(0,MIN(E13*12,(YEAR($B$2)-YEAR(B13))*12+MONTH($B$2)-MONTH(B13)+1)))</f>
      </c>
      <c r="H13" s="15">
        <f>IF(C13="","",ROUND((C13-N(D13))/E13/12*G13,2))</f>
      </c>
      <c r="I13" s="15">
        <f>IF(C13="","",C13-H13)</f>
      </c>
    </row>
    <row r="14" spans="1:9" x14ac:dyDescent="0.25">
      <c r="A14" s="12"/>
      <c r="B14" s="9"/>
      <c r="C14" s="13"/>
      <c r="D14" s="13"/>
      <c r="E14" s="14"/>
      <c r="F14" s="15">
        <f>IF(C14="","",ROUND((C14-N(D14))/E14,2))</f>
      </c>
      <c r="G14" s="16">
        <f>IF(C14="","",MAX(0,MIN(E14*12,(YEAR($B$2)-YEAR(B14))*12+MONTH($B$2)-MONTH(B14)+1)))</f>
      </c>
      <c r="H14" s="15">
        <f>IF(C14="","",ROUND((C14-N(D14))/E14/12*G14,2))</f>
      </c>
      <c r="I14" s="15">
        <f>IF(C14="","",C14-H14)</f>
      </c>
    </row>
    <row r="15" spans="1:9" x14ac:dyDescent="0.25">
      <c r="A15" s="12"/>
      <c r="B15" s="9"/>
      <c r="C15" s="13"/>
      <c r="D15" s="13"/>
      <c r="E15" s="14"/>
      <c r="F15" s="15">
        <f>IF(C15="","",ROUND((C15-N(D15))/E15,2))</f>
      </c>
      <c r="G15" s="16">
        <f>IF(C15="","",MAX(0,MIN(E15*12,(YEAR($B$2)-YEAR(B15))*12+MONTH($B$2)-MONTH(B15)+1)))</f>
      </c>
      <c r="H15" s="15">
        <f>IF(C15="","",ROUND((C15-N(D15))/E15/12*G15,2))</f>
      </c>
      <c r="I15" s="15">
        <f>IF(C15="","",C15-H15)</f>
      </c>
    </row>
    <row r="16" spans="1:9" x14ac:dyDescent="0.25">
      <c r="A16" s="12"/>
      <c r="B16" s="9"/>
      <c r="C16" s="13"/>
      <c r="D16" s="13"/>
      <c r="E16" s="14"/>
      <c r="F16" s="15">
        <f>IF(C16="","",ROUND((C16-N(D16))/E16,2))</f>
      </c>
      <c r="G16" s="16">
        <f>IF(C16="","",MAX(0,MIN(E16*12,(YEAR($B$2)-YEAR(B16))*12+MONTH($B$2)-MONTH(B16)+1)))</f>
      </c>
      <c r="H16" s="15">
        <f>IF(C16="","",ROUND((C16-N(D16))/E16/12*G16,2))</f>
      </c>
      <c r="I16" s="15">
        <f>IF(C16="","",C16-H16)</f>
      </c>
    </row>
    <row r="17" spans="1:9" x14ac:dyDescent="0.25">
      <c r="A17" s="12"/>
      <c r="B17" s="9"/>
      <c r="C17" s="13"/>
      <c r="D17" s="13"/>
      <c r="E17" s="14"/>
      <c r="F17" s="15">
        <f>IF(C17="","",ROUND((C17-N(D17))/E17,2))</f>
      </c>
      <c r="G17" s="16">
        <f>IF(C17="","",MAX(0,MIN(E17*12,(YEAR($B$2)-YEAR(B17))*12+MONTH($B$2)-MONTH(B17)+1)))</f>
      </c>
      <c r="H17" s="15">
        <f>IF(C17="","",ROUND((C17-N(D17))/E17/12*G17,2))</f>
      </c>
      <c r="I17" s="15">
        <f>IF(C17="","",C17-H17)</f>
      </c>
    </row>
    <row r="18" spans="1:9" x14ac:dyDescent="0.25">
      <c r="A18" s="12"/>
      <c r="B18" s="9"/>
      <c r="C18" s="13"/>
      <c r="D18" s="13"/>
      <c r="E18" s="14"/>
      <c r="F18" s="15">
        <f>IF(C18="","",ROUND((C18-N(D18))/E18,2))</f>
      </c>
      <c r="G18" s="16">
        <f>IF(C18="","",MAX(0,MIN(E18*12,(YEAR($B$2)-YEAR(B18))*12+MONTH($B$2)-MONTH(B18)+1)))</f>
      </c>
      <c r="H18" s="15">
        <f>IF(C18="","",ROUND((C18-N(D18))/E18/12*G18,2))</f>
      </c>
      <c r="I18" s="15">
        <f>IF(C18="","",C18-H18)</f>
      </c>
    </row>
    <row r="19" spans="1:9" x14ac:dyDescent="0.25">
      <c r="A19" s="12"/>
      <c r="B19" s="9"/>
      <c r="C19" s="13"/>
      <c r="D19" s="13"/>
      <c r="E19" s="14"/>
      <c r="F19" s="15">
        <f>IF(C19="","",ROUND((C19-N(D19))/E19,2))</f>
      </c>
      <c r="G19" s="16">
        <f>IF(C19="","",MAX(0,MIN(E19*12,(YEAR($B$2)-YEAR(B19))*12+MONTH($B$2)-MONTH(B19)+1)))</f>
      </c>
      <c r="H19" s="15">
        <f>IF(C19="","",ROUND((C19-N(D19))/E19/12*G19,2))</f>
      </c>
      <c r="I19" s="15">
        <f>IF(C19="","",C19-H19)</f>
      </c>
    </row>
    <row r="20" spans="1:9" x14ac:dyDescent="0.25">
      <c r="A20" s="12"/>
      <c r="B20" s="9"/>
      <c r="C20" s="13"/>
      <c r="D20" s="13"/>
      <c r="E20" s="14"/>
      <c r="F20" s="15">
        <f>IF(C20="","",ROUND((C20-N(D20))/E20,2))</f>
      </c>
      <c r="G20" s="16">
        <f>IF(C20="","",MAX(0,MIN(E20*12,(YEAR($B$2)-YEAR(B20))*12+MONTH($B$2)-MONTH(B20)+1)))</f>
      </c>
      <c r="H20" s="15">
        <f>IF(C20="","",ROUND((C20-N(D20))/E20/12*G20,2))</f>
      </c>
      <c r="I20" s="15">
        <f>IF(C20="","",C20-H20)</f>
      </c>
    </row>
    <row r="21" spans="1:9" x14ac:dyDescent="0.25">
      <c r="A21" s="12"/>
      <c r="B21" s="9"/>
      <c r="C21" s="13"/>
      <c r="D21" s="13"/>
      <c r="E21" s="14"/>
      <c r="F21" s="15">
        <f>IF(C21="","",ROUND((C21-N(D21))/E21,2))</f>
      </c>
      <c r="G21" s="16">
        <f>IF(C21="","",MAX(0,MIN(E21*12,(YEAR($B$2)-YEAR(B21))*12+MONTH($B$2)-MONTH(B21)+1)))</f>
      </c>
      <c r="H21" s="15">
        <f>IF(C21="","",ROUND((C21-N(D21))/E21/12*G21,2))</f>
      </c>
      <c r="I21" s="15">
        <f>IF(C21="","",C21-H21)</f>
      </c>
    </row>
    <row r="22" spans="1:9" x14ac:dyDescent="0.25">
      <c r="A22" s="12"/>
      <c r="B22" s="9"/>
      <c r="C22" s="13"/>
      <c r="D22" s="13"/>
      <c r="E22" s="14"/>
      <c r="F22" s="15">
        <f>IF(C22="","",ROUND((C22-N(D22))/E22,2))</f>
      </c>
      <c r="G22" s="16">
        <f>IF(C22="","",MAX(0,MIN(E22*12,(YEAR($B$2)-YEAR(B22))*12+MONTH($B$2)-MONTH(B22)+1)))</f>
      </c>
      <c r="H22" s="15">
        <f>IF(C22="","",ROUND((C22-N(D22))/E22/12*G22,2))</f>
      </c>
      <c r="I22" s="15">
        <f>IF(C22="","",C22-H22)</f>
      </c>
    </row>
    <row r="23" spans="1:9" x14ac:dyDescent="0.25">
      <c r="A23" s="12"/>
      <c r="B23" s="9"/>
      <c r="C23" s="13"/>
      <c r="D23" s="13"/>
      <c r="E23" s="14"/>
      <c r="F23" s="15">
        <f>IF(C23="","",ROUND((C23-N(D23))/E23,2))</f>
      </c>
      <c r="G23" s="16">
        <f>IF(C23="","",MAX(0,MIN(E23*12,(YEAR($B$2)-YEAR(B23))*12+MONTH($B$2)-MONTH(B23)+1)))</f>
      </c>
      <c r="H23" s="15">
        <f>IF(C23="","",ROUND((C23-N(D23))/E23/12*G23,2))</f>
      </c>
      <c r="I23" s="15">
        <f>IF(C23="","",C23-H23)</f>
      </c>
    </row>
    <row r="24" spans="1:9" x14ac:dyDescent="0.25">
      <c r="A24" s="12"/>
      <c r="B24" s="9"/>
      <c r="C24" s="13"/>
      <c r="D24" s="13"/>
      <c r="E24" s="14"/>
      <c r="F24" s="15">
        <f>IF(C24="","",ROUND((C24-N(D24))/E24,2))</f>
      </c>
      <c r="G24" s="16">
        <f>IF(C24="","",MAX(0,MIN(E24*12,(YEAR($B$2)-YEAR(B24))*12+MONTH($B$2)-MONTH(B24)+1)))</f>
      </c>
      <c r="H24" s="15">
        <f>IF(C24="","",ROUND((C24-N(D24))/E24/12*G24,2))</f>
      </c>
      <c r="I24" s="15">
        <f>IF(C24="","",C24-H24)</f>
      </c>
    </row>
    <row r="25" spans="1:9" x14ac:dyDescent="0.25">
      <c r="A25" s="12"/>
      <c r="B25" s="9"/>
      <c r="C25" s="13"/>
      <c r="D25" s="13"/>
      <c r="E25" s="14"/>
      <c r="F25" s="15">
        <f>IF(C25="","",ROUND((C25-N(D25))/E25,2))</f>
      </c>
      <c r="G25" s="16">
        <f>IF(C25="","",MAX(0,MIN(E25*12,(YEAR($B$2)-YEAR(B25))*12+MONTH($B$2)-MONTH(B25)+1)))</f>
      </c>
      <c r="H25" s="15">
        <f>IF(C25="","",ROUND((C25-N(D25))/E25/12*G25,2))</f>
      </c>
      <c r="I25" s="15">
        <f>IF(C25="","",C25-H25)</f>
      </c>
    </row>
    <row r="26" spans="1:9" x14ac:dyDescent="0.25">
      <c r="A26" s="12"/>
      <c r="B26" s="9"/>
      <c r="C26" s="13"/>
      <c r="D26" s="13"/>
      <c r="E26" s="14"/>
      <c r="F26" s="15">
        <f>IF(C26="","",ROUND((C26-N(D26))/E26,2))</f>
      </c>
      <c r="G26" s="16">
        <f>IF(C26="","",MAX(0,MIN(E26*12,(YEAR($B$2)-YEAR(B26))*12+MONTH($B$2)-MONTH(B26)+1)))</f>
      </c>
      <c r="H26" s="15">
        <f>IF(C26="","",ROUND((C26-N(D26))/E26/12*G26,2))</f>
      </c>
      <c r="I26" s="15">
        <f>IF(C26="","",C26-H26)</f>
      </c>
    </row>
    <row r="27" spans="1:9" x14ac:dyDescent="0.25">
      <c r="A27" s="12"/>
      <c r="B27" s="9"/>
      <c r="C27" s="13"/>
      <c r="D27" s="13"/>
      <c r="E27" s="14"/>
      <c r="F27" s="15">
        <f>IF(C27="","",ROUND((C27-N(D27))/E27,2))</f>
      </c>
      <c r="G27" s="16">
        <f>IF(C27="","",MAX(0,MIN(E27*12,(YEAR($B$2)-YEAR(B27))*12+MONTH($B$2)-MONTH(B27)+1)))</f>
      </c>
      <c r="H27" s="15">
        <f>IF(C27="","",ROUND((C27-N(D27))/E27/12*G27,2))</f>
      </c>
      <c r="I27" s="15">
        <f>IF(C27="","",C27-H27)</f>
      </c>
    </row>
    <row r="28" spans="1:9" x14ac:dyDescent="0.25">
      <c r="A28" s="12"/>
      <c r="B28" s="9"/>
      <c r="C28" s="13"/>
      <c r="D28" s="13"/>
      <c r="E28" s="14"/>
      <c r="F28" s="15">
        <f>IF(C28="","",ROUND((C28-N(D28))/E28,2))</f>
      </c>
      <c r="G28" s="16">
        <f>IF(C28="","",MAX(0,MIN(E28*12,(YEAR($B$2)-YEAR(B28))*12+MONTH($B$2)-MONTH(B28)+1)))</f>
      </c>
      <c r="H28" s="15">
        <f>IF(C28="","",ROUND((C28-N(D28))/E28/12*G28,2))</f>
      </c>
      <c r="I28" s="15">
        <f>IF(C28="","",C28-H28)</f>
      </c>
    </row>
    <row r="29" spans="1:9" x14ac:dyDescent="0.25">
      <c r="A29" s="12"/>
      <c r="B29" s="9"/>
      <c r="C29" s="13"/>
      <c r="D29" s="13"/>
      <c r="E29" s="14"/>
      <c r="F29" s="15">
        <f>IF(C29="","",ROUND((C29-N(D29))/E29,2))</f>
      </c>
      <c r="G29" s="16">
        <f>IF(C29="","",MAX(0,MIN(E29*12,(YEAR($B$2)-YEAR(B29))*12+MONTH($B$2)-MONTH(B29)+1)))</f>
      </c>
      <c r="H29" s="15">
        <f>IF(C29="","",ROUND((C29-N(D29))/E29/12*G29,2))</f>
      </c>
      <c r="I29" s="15">
        <f>IF(C29="","",C29-H29)</f>
      </c>
    </row>
    <row r="30" spans="1:9" x14ac:dyDescent="0.25">
      <c r="A30" s="12"/>
      <c r="B30" s="9"/>
      <c r="C30" s="13"/>
      <c r="D30" s="13"/>
      <c r="E30" s="14"/>
      <c r="F30" s="15">
        <f>IF(C30="","",ROUND((C30-N(D30))/E30,2))</f>
      </c>
      <c r="G30" s="16">
        <f>IF(C30="","",MAX(0,MIN(E30*12,(YEAR($B$2)-YEAR(B30))*12+MONTH($B$2)-MONTH(B30)+1)))</f>
      </c>
      <c r="H30" s="15">
        <f>IF(C30="","",ROUND((C30-N(D30))/E30/12*G30,2))</f>
      </c>
      <c r="I30" s="15">
        <f>IF(C30="","",C30-H30)</f>
      </c>
    </row>
    <row r="31" spans="1:9" x14ac:dyDescent="0.25">
      <c r="A31" s="12"/>
      <c r="B31" s="9"/>
      <c r="C31" s="13"/>
      <c r="D31" s="13"/>
      <c r="E31" s="14"/>
      <c r="F31" s="15">
        <f>IF(C31="","",ROUND((C31-N(D31))/E31,2))</f>
      </c>
      <c r="G31" s="16">
        <f>IF(C31="","",MAX(0,MIN(E31*12,(YEAR($B$2)-YEAR(B31))*12+MONTH($B$2)-MONTH(B31)+1)))</f>
      </c>
      <c r="H31" s="15">
        <f>IF(C31="","",ROUND((C31-N(D31))/E31/12*G31,2))</f>
      </c>
      <c r="I31" s="15">
        <f>IF(C31="","",C31-H31)</f>
      </c>
    </row>
    <row r="32" spans="1:9" x14ac:dyDescent="0.25">
      <c r="A32" s="12"/>
      <c r="B32" s="9"/>
      <c r="C32" s="13"/>
      <c r="D32" s="13"/>
      <c r="E32" s="14"/>
      <c r="F32" s="15">
        <f>IF(C32="","",ROUND((C32-N(D32))/E32,2))</f>
      </c>
      <c r="G32" s="16">
        <f>IF(C32="","",MAX(0,MIN(E32*12,(YEAR($B$2)-YEAR(B32))*12+MONTH($B$2)-MONTH(B32)+1)))</f>
      </c>
      <c r="H32" s="15">
        <f>IF(C32="","",ROUND((C32-N(D32))/E32/12*G32,2))</f>
      </c>
      <c r="I32" s="15">
        <f>IF(C32="","",C32-H32)</f>
      </c>
    </row>
    <row r="33" spans="1:9" x14ac:dyDescent="0.25">
      <c r="A33" s="12"/>
      <c r="B33" s="9"/>
      <c r="C33" s="13"/>
      <c r="D33" s="13"/>
      <c r="E33" s="14"/>
      <c r="F33" s="15">
        <f>IF(C33="","",ROUND((C33-N(D33))/E33,2))</f>
      </c>
      <c r="G33" s="16">
        <f>IF(C33="","",MAX(0,MIN(E33*12,(YEAR($B$2)-YEAR(B33))*12+MONTH($B$2)-MONTH(B33)+1)))</f>
      </c>
      <c r="H33" s="15">
        <f>IF(C33="","",ROUND((C33-N(D33))/E33/12*G33,2))</f>
      </c>
      <c r="I33" s="15">
        <f>IF(C33="","",C33-H33)</f>
      </c>
    </row>
    <row r="34" spans="1:9" x14ac:dyDescent="0.25">
      <c r="A34" s="12"/>
      <c r="B34" s="9"/>
      <c r="C34" s="13"/>
      <c r="D34" s="13"/>
      <c r="E34" s="14"/>
      <c r="F34" s="15">
        <f>IF(C34="","",ROUND((C34-N(D34))/E34,2))</f>
      </c>
      <c r="G34" s="16">
        <f>IF(C34="","",MAX(0,MIN(E34*12,(YEAR($B$2)-YEAR(B34))*12+MONTH($B$2)-MONTH(B34)+1)))</f>
      </c>
      <c r="H34" s="15">
        <f>IF(C34="","",ROUND((C34-N(D34))/E34/12*G34,2))</f>
      </c>
      <c r="I34" s="15">
        <f>IF(C34="","",C34-H34)</f>
      </c>
    </row>
    <row r="35" spans="1:9" x14ac:dyDescent="0.25">
      <c r="A35" s="12"/>
      <c r="B35" s="9"/>
      <c r="C35" s="13"/>
      <c r="D35" s="13"/>
      <c r="E35" s="14"/>
      <c r="F35" s="15">
        <f>IF(C35="","",ROUND((C35-N(D35))/E35,2))</f>
      </c>
      <c r="G35" s="16">
        <f>IF(C35="","",MAX(0,MIN(E35*12,(YEAR($B$2)-YEAR(B35))*12+MONTH($B$2)-MONTH(B35)+1)))</f>
      </c>
      <c r="H35" s="15">
        <f>IF(C35="","",ROUND((C35-N(D35))/E35/12*G35,2))</f>
      </c>
      <c r="I35" s="15">
        <f>IF(C35="","",C35-H35)</f>
      </c>
    </row>
    <row r="36" spans="1:9" x14ac:dyDescent="0.25">
      <c r="A36" s="17" t="s">
        <v>34</v>
      </c>
      <c r="B36" s="18"/>
      <c r="C36" s="19">
        <f>SUM(C6:C35)</f>
      </c>
      <c r="D36" s="18"/>
      <c r="E36" s="18"/>
      <c r="F36" s="19">
        <f>SUM(F6:F35)</f>
      </c>
      <c r="G36" s="18"/>
      <c r="H36" s="19">
        <f>SUM(H6:H35)</f>
      </c>
      <c r="I36" s="19">
        <f>SUM(I6:I35)</f>
      </c>
    </row>
  </sheetData>
  <mergeCells count="2">
    <mergeCell ref="A1:I1"/>
    <mergeCell ref="A3:I3"/>
  </mergeCells>
  <pageMargins left="0.7" right="0.7" top="0.75" bottom="0.7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workbookViewId="0" rightToLeft="1" showGridLines="0"/>
  </sheetViews>
  <sheetFormatPr defaultRowHeight="15" outlineLevelRow="0" outlineLevelCol="0" x14ac:dyDescent="55"/>
  <cols>
    <col min="1" max="1" width="10" customWidth="1"/>
    <col min="2" max="2" width="18" customWidth="1"/>
    <col min="3" max="3" width="16" customWidth="1"/>
    <col min="4" max="5" width="18" customWidth="1"/>
  </cols>
  <sheetData>
    <row r="1" spans="1:5" x14ac:dyDescent="0.25">
      <c r="A1" s="7" t="s">
        <v>35</v>
      </c>
      <c r="B1" s="7"/>
      <c r="C1" s="7"/>
      <c r="D1" s="7"/>
      <c r="E1" s="7"/>
    </row>
    <row r="2" spans="1:2" x14ac:dyDescent="0.25">
      <c r="A2" s="8" t="s">
        <v>22</v>
      </c>
      <c r="B2" s="13">
        <v>120000</v>
      </c>
    </row>
    <row r="3" ht="28" customHeight="1" spans="1:2" x14ac:dyDescent="0.25">
      <c r="A3" s="20" t="s">
        <v>23</v>
      </c>
      <c r="B3" s="13">
        <v>10000</v>
      </c>
    </row>
    <row r="4" ht="28" customHeight="1" spans="1:2" x14ac:dyDescent="0.25">
      <c r="A4" s="20" t="s">
        <v>24</v>
      </c>
      <c r="B4" s="21">
        <v>5</v>
      </c>
    </row>
    <row r="6" ht="32" customHeight="1" spans="1:5" x14ac:dyDescent="0.25">
      <c r="A6" s="11" t="s">
        <v>36</v>
      </c>
      <c r="B6" s="11" t="s">
        <v>37</v>
      </c>
      <c r="C6" s="11" t="s">
        <v>38</v>
      </c>
      <c r="D6" s="11" t="s">
        <v>27</v>
      </c>
      <c r="E6" s="11" t="s">
        <v>39</v>
      </c>
    </row>
    <row r="7" spans="1:5" x14ac:dyDescent="0.25">
      <c r="A7" s="16">
        <f>IF(ROW()-6&lt;=$B$4,ROW()-6,"")</f>
      </c>
      <c r="B7" s="15">
        <f>IF(A7="","",$B$2-N(D6))</f>
      </c>
      <c r="C7" s="15">
        <f>IF(A7="","",D7-N(D6))</f>
      </c>
      <c r="D7" s="15">
        <f>IF(A7="","",ROUND(($B$2-$B$3)/$B$4*A7,2))</f>
      </c>
      <c r="E7" s="15">
        <f>IF(A7="","",$B$2-D7)</f>
      </c>
    </row>
    <row r="8" spans="1:5" x14ac:dyDescent="0.25">
      <c r="A8" s="16">
        <f>IF(ROW()-6&lt;=$B$4,ROW()-6,"")</f>
      </c>
      <c r="B8" s="15">
        <f>IF(A8="","",$B$2-N(D7))</f>
      </c>
      <c r="C8" s="15">
        <f>IF(A8="","",D8-N(D7))</f>
      </c>
      <c r="D8" s="15">
        <f>IF(A8="","",ROUND(($B$2-$B$3)/$B$4*A8,2))</f>
      </c>
      <c r="E8" s="15">
        <f>IF(A8="","",$B$2-D8)</f>
      </c>
    </row>
    <row r="9" spans="1:5" x14ac:dyDescent="0.25">
      <c r="A9" s="16">
        <f>IF(ROW()-6&lt;=$B$4,ROW()-6,"")</f>
      </c>
      <c r="B9" s="15">
        <f>IF(A9="","",$B$2-N(D8))</f>
      </c>
      <c r="C9" s="15">
        <f>IF(A9="","",D9-N(D8))</f>
      </c>
      <c r="D9" s="15">
        <f>IF(A9="","",ROUND(($B$2-$B$3)/$B$4*A9,2))</f>
      </c>
      <c r="E9" s="15">
        <f>IF(A9="","",$B$2-D9)</f>
      </c>
    </row>
    <row r="10" spans="1:5" x14ac:dyDescent="0.25">
      <c r="A10" s="16">
        <f>IF(ROW()-6&lt;=$B$4,ROW()-6,"")</f>
      </c>
      <c r="B10" s="15">
        <f>IF(A10="","",$B$2-N(D9))</f>
      </c>
      <c r="C10" s="15">
        <f>IF(A10="","",D10-N(D9))</f>
      </c>
      <c r="D10" s="15">
        <f>IF(A10="","",ROUND(($B$2-$B$3)/$B$4*A10,2))</f>
      </c>
      <c r="E10" s="15">
        <f>IF(A10="","",$B$2-D10)</f>
      </c>
    </row>
    <row r="11" spans="1:5" x14ac:dyDescent="0.25">
      <c r="A11" s="16">
        <f>IF(ROW()-6&lt;=$B$4,ROW()-6,"")</f>
      </c>
      <c r="B11" s="15">
        <f>IF(A11="","",$B$2-N(D10))</f>
      </c>
      <c r="C11" s="15">
        <f>IF(A11="","",D11-N(D10))</f>
      </c>
      <c r="D11" s="15">
        <f>IF(A11="","",ROUND(($B$2-$B$3)/$B$4*A11,2))</f>
      </c>
      <c r="E11" s="15">
        <f>IF(A11="","",$B$2-D11)</f>
      </c>
    </row>
    <row r="12" spans="1:5" x14ac:dyDescent="0.25">
      <c r="A12" s="16">
        <f>IF(ROW()-6&lt;=$B$4,ROW()-6,"")</f>
      </c>
      <c r="B12" s="15">
        <f>IF(A12="","",$B$2-N(D11))</f>
      </c>
      <c r="C12" s="15">
        <f>IF(A12="","",D12-N(D11))</f>
      </c>
      <c r="D12" s="15">
        <f>IF(A12="","",ROUND(($B$2-$B$3)/$B$4*A12,2))</f>
      </c>
      <c r="E12" s="15">
        <f>IF(A12="","",$B$2-D12)</f>
      </c>
    </row>
    <row r="13" spans="1:5" x14ac:dyDescent="0.25">
      <c r="A13" s="16">
        <f>IF(ROW()-6&lt;=$B$4,ROW()-6,"")</f>
      </c>
      <c r="B13" s="15">
        <f>IF(A13="","",$B$2-N(D12))</f>
      </c>
      <c r="C13" s="15">
        <f>IF(A13="","",D13-N(D12))</f>
      </c>
      <c r="D13" s="15">
        <f>IF(A13="","",ROUND(($B$2-$B$3)/$B$4*A13,2))</f>
      </c>
      <c r="E13" s="15">
        <f>IF(A13="","",$B$2-D13)</f>
      </c>
    </row>
    <row r="14" spans="1:5" x14ac:dyDescent="0.25">
      <c r="A14" s="16">
        <f>IF(ROW()-6&lt;=$B$4,ROW()-6,"")</f>
      </c>
      <c r="B14" s="15">
        <f>IF(A14="","",$B$2-N(D13))</f>
      </c>
      <c r="C14" s="15">
        <f>IF(A14="","",D14-N(D13))</f>
      </c>
      <c r="D14" s="15">
        <f>IF(A14="","",ROUND(($B$2-$B$3)/$B$4*A14,2))</f>
      </c>
      <c r="E14" s="15">
        <f>IF(A14="","",$B$2-D14)</f>
      </c>
    </row>
    <row r="15" spans="1:5" x14ac:dyDescent="0.25">
      <c r="A15" s="16">
        <f>IF(ROW()-6&lt;=$B$4,ROW()-6,"")</f>
      </c>
      <c r="B15" s="15">
        <f>IF(A15="","",$B$2-N(D14))</f>
      </c>
      <c r="C15" s="15">
        <f>IF(A15="","",D15-N(D14))</f>
      </c>
      <c r="D15" s="15">
        <f>IF(A15="","",ROUND(($B$2-$B$3)/$B$4*A15,2))</f>
      </c>
      <c r="E15" s="15">
        <f>IF(A15="","",$B$2-D15)</f>
      </c>
    </row>
    <row r="16" spans="1:5" x14ac:dyDescent="0.25">
      <c r="A16" s="16">
        <f>IF(ROW()-6&lt;=$B$4,ROW()-6,"")</f>
      </c>
      <c r="B16" s="15">
        <f>IF(A16="","",$B$2-N(D15))</f>
      </c>
      <c r="C16" s="15">
        <f>IF(A16="","",D16-N(D15))</f>
      </c>
      <c r="D16" s="15">
        <f>IF(A16="","",ROUND(($B$2-$B$3)/$B$4*A16,2))</f>
      </c>
      <c r="E16" s="15">
        <f>IF(A16="","",$B$2-D16)</f>
      </c>
    </row>
    <row r="17" spans="1:5" x14ac:dyDescent="0.25">
      <c r="A17" s="16">
        <f>IF(ROW()-6&lt;=$B$4,ROW()-6,"")</f>
      </c>
      <c r="B17" s="15">
        <f>IF(A17="","",$B$2-N(D16))</f>
      </c>
      <c r="C17" s="15">
        <f>IF(A17="","",D17-N(D16))</f>
      </c>
      <c r="D17" s="15">
        <f>IF(A17="","",ROUND(($B$2-$B$3)/$B$4*A17,2))</f>
      </c>
      <c r="E17" s="15">
        <f>IF(A17="","",$B$2-D17)</f>
      </c>
    </row>
    <row r="18" spans="1:5" x14ac:dyDescent="0.25">
      <c r="A18" s="16">
        <f>IF(ROW()-6&lt;=$B$4,ROW()-6,"")</f>
      </c>
      <c r="B18" s="15">
        <f>IF(A18="","",$B$2-N(D17))</f>
      </c>
      <c r="C18" s="15">
        <f>IF(A18="","",D18-N(D17))</f>
      </c>
      <c r="D18" s="15">
        <f>IF(A18="","",ROUND(($B$2-$B$3)/$B$4*A18,2))</f>
      </c>
      <c r="E18" s="15">
        <f>IF(A18="","",$B$2-D18)</f>
      </c>
    </row>
    <row r="19" spans="1:5" x14ac:dyDescent="0.25">
      <c r="A19" s="16">
        <f>IF(ROW()-6&lt;=$B$4,ROW()-6,"")</f>
      </c>
      <c r="B19" s="15">
        <f>IF(A19="","",$B$2-N(D18))</f>
      </c>
      <c r="C19" s="15">
        <f>IF(A19="","",D19-N(D18))</f>
      </c>
      <c r="D19" s="15">
        <f>IF(A19="","",ROUND(($B$2-$B$3)/$B$4*A19,2))</f>
      </c>
      <c r="E19" s="15">
        <f>IF(A19="","",$B$2-D19)</f>
      </c>
    </row>
    <row r="20" spans="1:5" x14ac:dyDescent="0.25">
      <c r="A20" s="16">
        <f>IF(ROW()-6&lt;=$B$4,ROW()-6,"")</f>
      </c>
      <c r="B20" s="15">
        <f>IF(A20="","",$B$2-N(D19))</f>
      </c>
      <c r="C20" s="15">
        <f>IF(A20="","",D20-N(D19))</f>
      </c>
      <c r="D20" s="15">
        <f>IF(A20="","",ROUND(($B$2-$B$3)/$B$4*A20,2))</f>
      </c>
      <c r="E20" s="15">
        <f>IF(A20="","",$B$2-D20)</f>
      </c>
    </row>
    <row r="21" spans="1:5" x14ac:dyDescent="0.25">
      <c r="A21" s="16">
        <f>IF(ROW()-6&lt;=$B$4,ROW()-6,"")</f>
      </c>
      <c r="B21" s="15">
        <f>IF(A21="","",$B$2-N(D20))</f>
      </c>
      <c r="C21" s="15">
        <f>IF(A21="","",D21-N(D20))</f>
      </c>
      <c r="D21" s="15">
        <f>IF(A21="","",ROUND(($B$2-$B$3)/$B$4*A21,2))</f>
      </c>
      <c r="E21" s="15">
        <f>IF(A21="","",$B$2-D21)</f>
      </c>
    </row>
    <row r="22" spans="1:5" x14ac:dyDescent="0.25">
      <c r="A22" s="16">
        <f>IF(ROW()-6&lt;=$B$4,ROW()-6,"")</f>
      </c>
      <c r="B22" s="15">
        <f>IF(A22="","",$B$2-N(D21))</f>
      </c>
      <c r="C22" s="15">
        <f>IF(A22="","",D22-N(D21))</f>
      </c>
      <c r="D22" s="15">
        <f>IF(A22="","",ROUND(($B$2-$B$3)/$B$4*A22,2))</f>
      </c>
      <c r="E22" s="15">
        <f>IF(A22="","",$B$2-D22)</f>
      </c>
    </row>
    <row r="23" spans="1:5" x14ac:dyDescent="0.25">
      <c r="A23" s="16">
        <f>IF(ROW()-6&lt;=$B$4,ROW()-6,"")</f>
      </c>
      <c r="B23" s="15">
        <f>IF(A23="","",$B$2-N(D22))</f>
      </c>
      <c r="C23" s="15">
        <f>IF(A23="","",D23-N(D22))</f>
      </c>
      <c r="D23" s="15">
        <f>IF(A23="","",ROUND(($B$2-$B$3)/$B$4*A23,2))</f>
      </c>
      <c r="E23" s="15">
        <f>IF(A23="","",$B$2-D23)</f>
      </c>
    </row>
    <row r="24" spans="1:5" x14ac:dyDescent="0.25">
      <c r="A24" s="16">
        <f>IF(ROW()-6&lt;=$B$4,ROW()-6,"")</f>
      </c>
      <c r="B24" s="15">
        <f>IF(A24="","",$B$2-N(D23))</f>
      </c>
      <c r="C24" s="15">
        <f>IF(A24="","",D24-N(D23))</f>
      </c>
      <c r="D24" s="15">
        <f>IF(A24="","",ROUND(($B$2-$B$3)/$B$4*A24,2))</f>
      </c>
      <c r="E24" s="15">
        <f>IF(A24="","",$B$2-D24)</f>
      </c>
    </row>
    <row r="25" spans="1:5" x14ac:dyDescent="0.25">
      <c r="A25" s="16">
        <f>IF(ROW()-6&lt;=$B$4,ROW()-6,"")</f>
      </c>
      <c r="B25" s="15">
        <f>IF(A25="","",$B$2-N(D24))</f>
      </c>
      <c r="C25" s="15">
        <f>IF(A25="","",D25-N(D24))</f>
      </c>
      <c r="D25" s="15">
        <f>IF(A25="","",ROUND(($B$2-$B$3)/$B$4*A25,2))</f>
      </c>
      <c r="E25" s="15">
        <f>IF(A25="","",$B$2-D25)</f>
      </c>
    </row>
    <row r="26" spans="1:5" x14ac:dyDescent="0.25">
      <c r="A26" s="16">
        <f>IF(ROW()-6&lt;=$B$4,ROW()-6,"")</f>
      </c>
      <c r="B26" s="15">
        <f>IF(A26="","",$B$2-N(D25))</f>
      </c>
      <c r="C26" s="15">
        <f>IF(A26="","",D26-N(D25))</f>
      </c>
      <c r="D26" s="15">
        <f>IF(A26="","",ROUND(($B$2-$B$3)/$B$4*A26,2))</f>
      </c>
      <c r="E26" s="15">
        <f>IF(A26="","",$B$2-D26)</f>
      </c>
    </row>
  </sheetData>
  <mergeCells count="1">
    <mergeCell ref="A1:E1"/>
  </mergeCell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عن المجلة</vt:lpstr>
      <vt:lpstr>الأصول</vt:lpstr>
      <vt:lpstr>جدول سنوي</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جدول إهلاك الأصول الثابتة</dc:title>
  <dc:subject/>
  <dc:description/>
  <cp:keywords/>
  <cp:category/>
  <cp:lastModifiedBy>Unknown</cp:lastModifiedBy>
  <dcterms:created xsi:type="dcterms:W3CDTF">2026-09-24T00:00:00Z</dcterms:created>
  <dcterms:modified xsi:type="dcterms:W3CDTF">2026-09-24T16:13:41Z</dcterms:modified>
</cp:coreProperties>
</file>