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الموازنة النقدي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yyyy"/>
    <numFmt numFmtId="166" formatCode="#,##0;[Red]-#,##0"/>
    <numFmt numFmtId="167" formatCode="0 &quot;شهر عجز&quot;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65" fontId="15" fillId="2" borderId="2" applyAlignment="1" pivotButton="0" quotePrefix="0" xfId="0">
      <alignment horizontal="center" vertical="center" wrapText="1"/>
    </xf>
    <xf numFmtId="166" fontId="10" fillId="0" borderId="2" applyAlignment="1" pivotButton="0" quotePrefix="0" xfId="0">
      <alignment horizontal="center" vertical="center"/>
    </xf>
    <xf numFmtId="0" fontId="15" fillId="3" borderId="0" pivotButton="0" quotePrefix="0" xfId="0"/>
    <xf numFmtId="0" fontId="10" fillId="0" borderId="2" applyAlignment="1" pivotButton="0" quotePrefix="0" xfId="0">
      <alignment horizontal="right" vertical="center" wrapText="1"/>
    </xf>
    <xf numFmtId="0" fontId="16" fillId="5" borderId="3" applyAlignment="1" pivotButton="0" quotePrefix="0" xfId="0">
      <alignment horizontal="right" vertical="center" wrapText="1"/>
    </xf>
    <xf numFmtId="166" fontId="16" fillId="5" borderId="3" applyAlignment="1" pivotButton="0" quotePrefix="0" xfId="0">
      <alignment horizontal="center" vertical="center"/>
    </xf>
    <xf numFmtId="166" fontId="14" fillId="0" borderId="2" applyAlignment="1" pivotButton="0" quotePrefix="0" xfId="0">
      <alignment horizontal="center" vertical="center"/>
    </xf>
    <xf numFmtId="166" fontId="14" fillId="5" borderId="2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الموازنة النقدية الشهرية - تدفق نقدي متوقع 12 شهرًا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تتوقع بها النقدية الداخلة والخارجة كل شهر لمدة سنة، فتعرف مقدمًا الشهور التي سيحصل فيها عجز فتجهّز تمويله، أو الفائض فتستثمره.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تاريخ أول شهر في الموازنة ورصيد النقدية الافتتاحي والحد الأدنى للرصيد الذي لا تريد النزول عنه.</t>
        </is>
      </c>
    </row>
    <row r="8" ht="34" customHeight="1">
      <c r="A8" s="11" t="inlineStr">
        <is>
          <t>•</t>
        </is>
      </c>
      <c r="B8" s="12" t="inlineStr">
        <is>
          <t>املأ المقبوضات المتوقعة (المبيعات النقدية، التحصيل من العملاء...) والمدفوعات (الموردون، الرواتب، الإيجار...) لكل شهر. اكتب المتوقع دخوله أو خروجه نقدًا فعلًا، لا قيمة الفواتير.</t>
        </is>
      </c>
    </row>
    <row r="9" ht="18" customHeight="1">
      <c r="A9" s="11" t="inlineStr">
        <is>
          <t>•</t>
        </is>
      </c>
      <c r="B9" s="12" t="inlineStr">
        <is>
          <t>صف «فائض / عجز عن الحد الأدنى» يتلوّن بالأحمر في شهور العجز، وعمود الإجمالي يعدّ شهور العجز.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الموازنة النقدية ليست قائمة دخل: الإهلاك لا يظهر فيها لأنه لا يخرج نقدًا، وأقساط القروض وشراء الأصول تظهر فيها كاملة. حدّثها شهريًا بالفعلي.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9"/>
  <sheetViews>
    <sheetView showGridLines="0" rightToLeft="1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4" customWidth="1" min="14" max="14"/>
  </cols>
  <sheetData>
    <row r="1" ht="30" customHeight="1">
      <c r="A1" s="15" t="inlineStr">
        <is>
          <t>الموازنة النقدية الشهرية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</row>
    <row r="2" ht="30" customHeight="1">
      <c r="A2" s="17" t="inlineStr">
        <is>
          <t>الخلايا الصفراء للإدخال. الأرقام بالنقدية المتوقعة دخولها أو خروجها فعلًا.</t>
        </is>
      </c>
    </row>
    <row r="4">
      <c r="A4" s="18" t="inlineStr">
        <is>
          <t>أول شهر في الموازنة</t>
        </is>
      </c>
      <c r="B4" s="19" t="n">
        <v>46388</v>
      </c>
    </row>
    <row r="5">
      <c r="A5" s="18" t="inlineStr">
        <is>
          <t>رصيد النقدية الافتتاحي</t>
        </is>
      </c>
      <c r="B5" s="20" t="n">
        <v>50000</v>
      </c>
    </row>
    <row r="6">
      <c r="A6" s="18" t="inlineStr">
        <is>
          <t>الحد الأدنى المطلوب للرصيد</t>
        </is>
      </c>
      <c r="B6" s="20" t="n">
        <v>30000</v>
      </c>
    </row>
    <row r="8" ht="30" customHeight="1">
      <c r="A8" s="21" t="inlineStr">
        <is>
          <t>البند</t>
        </is>
      </c>
      <c r="B8" s="22">
        <f>B4</f>
        <v/>
      </c>
      <c r="C8" s="22">
        <f>EDATE(B4,1)</f>
        <v/>
      </c>
      <c r="D8" s="22">
        <f>EDATE(B4,2)</f>
        <v/>
      </c>
      <c r="E8" s="22">
        <f>EDATE(B4,3)</f>
        <v/>
      </c>
      <c r="F8" s="22">
        <f>EDATE(B4,4)</f>
        <v/>
      </c>
      <c r="G8" s="22">
        <f>EDATE(B4,5)</f>
        <v/>
      </c>
      <c r="H8" s="22">
        <f>EDATE(B4,6)</f>
        <v/>
      </c>
      <c r="I8" s="22">
        <f>EDATE(B4,7)</f>
        <v/>
      </c>
      <c r="J8" s="22">
        <f>EDATE(B4,8)</f>
        <v/>
      </c>
      <c r="K8" s="22">
        <f>EDATE(B4,9)</f>
        <v/>
      </c>
      <c r="L8" s="22">
        <f>EDATE(B4,10)</f>
        <v/>
      </c>
      <c r="M8" s="22">
        <f>EDATE(B4,11)</f>
        <v/>
      </c>
      <c r="N8" s="21" t="inlineStr">
        <is>
          <t>الإجمالي</t>
        </is>
      </c>
    </row>
    <row r="9">
      <c r="A9" s="18" t="inlineStr">
        <is>
          <t>رصيد أول الشهر</t>
        </is>
      </c>
      <c r="B9" s="23">
        <f>$B$5</f>
        <v/>
      </c>
      <c r="C9" s="23">
        <f>B28</f>
        <v/>
      </c>
      <c r="D9" s="23">
        <f>C28</f>
        <v/>
      </c>
      <c r="E9" s="23">
        <f>D28</f>
        <v/>
      </c>
      <c r="F9" s="23">
        <f>E28</f>
        <v/>
      </c>
      <c r="G9" s="23">
        <f>F28</f>
        <v/>
      </c>
      <c r="H9" s="23">
        <f>G28</f>
        <v/>
      </c>
      <c r="I9" s="23">
        <f>H28</f>
        <v/>
      </c>
      <c r="J9" s="23">
        <f>I28</f>
        <v/>
      </c>
      <c r="K9" s="23">
        <f>J28</f>
        <v/>
      </c>
      <c r="L9" s="23">
        <f>K28</f>
        <v/>
      </c>
      <c r="M9" s="23">
        <f>L28</f>
        <v/>
      </c>
      <c r="N9" s="23">
        <f>B9</f>
        <v/>
      </c>
    </row>
    <row r="10">
      <c r="A10" s="24" t="inlineStr">
        <is>
          <t>المقبوضات النقدية</t>
        </is>
      </c>
    </row>
    <row r="11">
      <c r="A11" s="25" t="inlineStr">
        <is>
          <t>المبيعات النقدية</t>
        </is>
      </c>
      <c r="B11" s="20" t="n">
        <v>40000</v>
      </c>
      <c r="C11" s="20" t="n">
        <v>38000</v>
      </c>
      <c r="D11" s="20" t="n">
        <v>45000</v>
      </c>
      <c r="E11" s="20" t="n">
        <v>50000</v>
      </c>
      <c r="F11" s="20" t="n">
        <v>52000</v>
      </c>
      <c r="G11" s="20" t="n">
        <v>48000</v>
      </c>
      <c r="H11" s="20" t="n">
        <v>42000</v>
      </c>
      <c r="I11" s="20" t="n">
        <v>40000</v>
      </c>
      <c r="J11" s="20" t="n">
        <v>55000</v>
      </c>
      <c r="K11" s="20" t="n">
        <v>60000</v>
      </c>
      <c r="L11" s="20" t="n">
        <v>62000</v>
      </c>
      <c r="M11" s="20" t="n">
        <v>70000</v>
      </c>
      <c r="N11" s="23">
        <f>SUM(B11:M11)</f>
        <v/>
      </c>
    </row>
    <row r="12">
      <c r="A12" s="25" t="inlineStr">
        <is>
          <t>التحصيل من العملاء</t>
        </is>
      </c>
      <c r="B12" s="20" t="n">
        <v>30000</v>
      </c>
      <c r="C12" s="20" t="n">
        <v>32000</v>
      </c>
      <c r="D12" s="20" t="n">
        <v>30000</v>
      </c>
      <c r="E12" s="20" t="n">
        <v>35000</v>
      </c>
      <c r="F12" s="20" t="n">
        <v>38000</v>
      </c>
      <c r="G12" s="20" t="n">
        <v>40000</v>
      </c>
      <c r="H12" s="20" t="n">
        <v>36000</v>
      </c>
      <c r="I12" s="20" t="n">
        <v>34000</v>
      </c>
      <c r="J12" s="20" t="n">
        <v>38000</v>
      </c>
      <c r="K12" s="20" t="n">
        <v>42000</v>
      </c>
      <c r="L12" s="20" t="n">
        <v>45000</v>
      </c>
      <c r="M12" s="20" t="n">
        <v>48000</v>
      </c>
      <c r="N12" s="23">
        <f>SUM(B12:M12)</f>
        <v/>
      </c>
    </row>
    <row r="13">
      <c r="A13" s="25" t="inlineStr">
        <is>
          <t>مقبوضات أخرى</t>
        </is>
      </c>
      <c r="B13" s="20" t="n">
        <v>0</v>
      </c>
      <c r="C13" s="20" t="n">
        <v>0</v>
      </c>
      <c r="D13" s="20" t="n">
        <v>5000</v>
      </c>
      <c r="E13" s="20" t="n">
        <v>0</v>
      </c>
      <c r="F13" s="20" t="n">
        <v>0</v>
      </c>
      <c r="G13" s="20" t="n">
        <v>0</v>
      </c>
      <c r="H13" s="20" t="n">
        <v>0</v>
      </c>
      <c r="I13" s="20" t="n">
        <v>0</v>
      </c>
      <c r="J13" s="20" t="n">
        <v>5000</v>
      </c>
      <c r="K13" s="20" t="n">
        <v>0</v>
      </c>
      <c r="L13" s="20" t="n">
        <v>0</v>
      </c>
      <c r="M13" s="20" t="n">
        <v>0</v>
      </c>
      <c r="N13" s="23">
        <f>SUM(B13:M13)</f>
        <v/>
      </c>
    </row>
    <row r="14">
      <c r="A14" s="25" t="inlineStr">
        <is>
          <t>قروض أو زيادة رأس مال</t>
        </is>
      </c>
      <c r="B14" s="20" t="n">
        <v>0</v>
      </c>
      <c r="C14" s="20" t="n">
        <v>0</v>
      </c>
      <c r="D14" s="20" t="n">
        <v>0</v>
      </c>
      <c r="E14" s="20" t="n">
        <v>0</v>
      </c>
      <c r="F14" s="20" t="n">
        <v>0</v>
      </c>
      <c r="G14" s="20" t="n">
        <v>0</v>
      </c>
      <c r="H14" s="20" t="n">
        <v>0</v>
      </c>
      <c r="I14" s="20" t="n">
        <v>0</v>
      </c>
      <c r="J14" s="20" t="n">
        <v>0</v>
      </c>
      <c r="K14" s="20" t="n">
        <v>0</v>
      </c>
      <c r="L14" s="20" t="n">
        <v>0</v>
      </c>
      <c r="M14" s="20" t="n">
        <v>0</v>
      </c>
      <c r="N14" s="23">
        <f>SUM(B14:M14)</f>
        <v/>
      </c>
    </row>
    <row r="15">
      <c r="A15" s="26" t="inlineStr">
        <is>
          <t>إجمالي المقبوضات</t>
        </is>
      </c>
      <c r="B15" s="27">
        <f>SUM(B11:B14)</f>
        <v/>
      </c>
      <c r="C15" s="27">
        <f>SUM(C11:C14)</f>
        <v/>
      </c>
      <c r="D15" s="27">
        <f>SUM(D11:D14)</f>
        <v/>
      </c>
      <c r="E15" s="27">
        <f>SUM(E11:E14)</f>
        <v/>
      </c>
      <c r="F15" s="27">
        <f>SUM(F11:F14)</f>
        <v/>
      </c>
      <c r="G15" s="27">
        <f>SUM(G11:G14)</f>
        <v/>
      </c>
      <c r="H15" s="27">
        <f>SUM(H11:H14)</f>
        <v/>
      </c>
      <c r="I15" s="27">
        <f>SUM(I11:I14)</f>
        <v/>
      </c>
      <c r="J15" s="27">
        <f>SUM(J11:J14)</f>
        <v/>
      </c>
      <c r="K15" s="27">
        <f>SUM(K11:K14)</f>
        <v/>
      </c>
      <c r="L15" s="27">
        <f>SUM(L11:L14)</f>
        <v/>
      </c>
      <c r="M15" s="27">
        <f>SUM(M11:M14)</f>
        <v/>
      </c>
      <c r="N15" s="27">
        <f>SUM(N11:N14)</f>
        <v/>
      </c>
    </row>
    <row r="16">
      <c r="A16" s="24" t="inlineStr">
        <is>
          <t>المدفوعات النقدية</t>
        </is>
      </c>
    </row>
    <row r="17">
      <c r="A17" s="25" t="inlineStr">
        <is>
          <t>سداد الموردين</t>
        </is>
      </c>
      <c r="B17" s="20" t="n">
        <v>32000</v>
      </c>
      <c r="C17" s="20" t="n">
        <v>30000</v>
      </c>
      <c r="D17" s="20" t="n">
        <v>34000</v>
      </c>
      <c r="E17" s="20" t="n">
        <v>36000</v>
      </c>
      <c r="F17" s="20" t="n">
        <v>38000</v>
      </c>
      <c r="G17" s="20" t="n">
        <v>36000</v>
      </c>
      <c r="H17" s="20" t="n">
        <v>33000</v>
      </c>
      <c r="I17" s="20" t="n">
        <v>31000</v>
      </c>
      <c r="J17" s="20" t="n">
        <v>38000</v>
      </c>
      <c r="K17" s="20" t="n">
        <v>42000</v>
      </c>
      <c r="L17" s="20" t="n">
        <v>44000</v>
      </c>
      <c r="M17" s="20" t="n">
        <v>48000</v>
      </c>
      <c r="N17" s="23">
        <f>SUM(B17:M17)</f>
        <v/>
      </c>
    </row>
    <row r="18">
      <c r="A18" s="25" t="inlineStr">
        <is>
          <t>الرواتب والأجور</t>
        </is>
      </c>
      <c r="B18" s="20" t="n">
        <v>18000</v>
      </c>
      <c r="C18" s="20" t="n">
        <v>18000</v>
      </c>
      <c r="D18" s="20" t="n">
        <v>18000</v>
      </c>
      <c r="E18" s="20" t="n">
        <v>18000</v>
      </c>
      <c r="F18" s="20" t="n">
        <v>18000</v>
      </c>
      <c r="G18" s="20" t="n">
        <v>18000</v>
      </c>
      <c r="H18" s="20" t="n">
        <v>18000</v>
      </c>
      <c r="I18" s="20" t="n">
        <v>18000</v>
      </c>
      <c r="J18" s="20" t="n">
        <v>18000</v>
      </c>
      <c r="K18" s="20" t="n">
        <v>18000</v>
      </c>
      <c r="L18" s="20" t="n">
        <v>18000</v>
      </c>
      <c r="M18" s="20" t="n">
        <v>18000</v>
      </c>
      <c r="N18" s="23">
        <f>SUM(B18:M18)</f>
        <v/>
      </c>
    </row>
    <row r="19">
      <c r="A19" s="25" t="inlineStr">
        <is>
          <t>الإيجار</t>
        </is>
      </c>
      <c r="B19" s="20" t="n">
        <v>6000</v>
      </c>
      <c r="C19" s="20" t="n">
        <v>6000</v>
      </c>
      <c r="D19" s="20" t="n">
        <v>6000</v>
      </c>
      <c r="E19" s="20" t="n">
        <v>6000</v>
      </c>
      <c r="F19" s="20" t="n">
        <v>6000</v>
      </c>
      <c r="G19" s="20" t="n">
        <v>6000</v>
      </c>
      <c r="H19" s="20" t="n">
        <v>6000</v>
      </c>
      <c r="I19" s="20" t="n">
        <v>6000</v>
      </c>
      <c r="J19" s="20" t="n">
        <v>6000</v>
      </c>
      <c r="K19" s="20" t="n">
        <v>6000</v>
      </c>
      <c r="L19" s="20" t="n">
        <v>6000</v>
      </c>
      <c r="M19" s="20" t="n">
        <v>6000</v>
      </c>
      <c r="N19" s="23">
        <f>SUM(B19:M19)</f>
        <v/>
      </c>
    </row>
    <row r="20">
      <c r="A20" s="25" t="inlineStr">
        <is>
          <t>كهرباء ومياه واتصالات</t>
        </is>
      </c>
      <c r="B20" s="20" t="n">
        <v>2500</v>
      </c>
      <c r="C20" s="20" t="n">
        <v>2500</v>
      </c>
      <c r="D20" s="20" t="n">
        <v>2800</v>
      </c>
      <c r="E20" s="20" t="n">
        <v>3000</v>
      </c>
      <c r="F20" s="20" t="n">
        <v>3500</v>
      </c>
      <c r="G20" s="20" t="n">
        <v>4000</v>
      </c>
      <c r="H20" s="20" t="n">
        <v>4200</v>
      </c>
      <c r="I20" s="20" t="n">
        <v>4200</v>
      </c>
      <c r="J20" s="20" t="n">
        <v>3500</v>
      </c>
      <c r="K20" s="20" t="n">
        <v>3000</v>
      </c>
      <c r="L20" s="20" t="n">
        <v>2800</v>
      </c>
      <c r="M20" s="20" t="n">
        <v>2600</v>
      </c>
      <c r="N20" s="23">
        <f>SUM(B20:M20)</f>
        <v/>
      </c>
    </row>
    <row r="21">
      <c r="A21" s="25" t="inlineStr">
        <is>
          <t>التسويق والإعلان</t>
        </is>
      </c>
      <c r="B21" s="20" t="n">
        <v>3000</v>
      </c>
      <c r="C21" s="20" t="n">
        <v>3000</v>
      </c>
      <c r="D21" s="20" t="n">
        <v>4000</v>
      </c>
      <c r="E21" s="20" t="n">
        <v>3000</v>
      </c>
      <c r="F21" s="20" t="n">
        <v>3000</v>
      </c>
      <c r="G21" s="20" t="n">
        <v>3000</v>
      </c>
      <c r="H21" s="20" t="n">
        <v>3000</v>
      </c>
      <c r="I21" s="20" t="n">
        <v>3000</v>
      </c>
      <c r="J21" s="20" t="n">
        <v>5000</v>
      </c>
      <c r="K21" s="20" t="n">
        <v>5000</v>
      </c>
      <c r="L21" s="20" t="n">
        <v>6000</v>
      </c>
      <c r="M21" s="20" t="n">
        <v>8000</v>
      </c>
      <c r="N21" s="23">
        <f>SUM(B21:M21)</f>
        <v/>
      </c>
    </row>
    <row r="22">
      <c r="A22" s="25" t="inlineStr">
        <is>
          <t>الضرائب والتأمينات</t>
        </is>
      </c>
      <c r="B22" s="20" t="n">
        <v>4000</v>
      </c>
      <c r="C22" s="20" t="n">
        <v>4000</v>
      </c>
      <c r="D22" s="20" t="n">
        <v>4000</v>
      </c>
      <c r="E22" s="20" t="n">
        <v>4000</v>
      </c>
      <c r="F22" s="20" t="n">
        <v>4000</v>
      </c>
      <c r="G22" s="20" t="n">
        <v>4000</v>
      </c>
      <c r="H22" s="20" t="n">
        <v>4000</v>
      </c>
      <c r="I22" s="20" t="n">
        <v>4000</v>
      </c>
      <c r="J22" s="20" t="n">
        <v>4000</v>
      </c>
      <c r="K22" s="20" t="n">
        <v>4000</v>
      </c>
      <c r="L22" s="20" t="n">
        <v>4000</v>
      </c>
      <c r="M22" s="20" t="n">
        <v>4000</v>
      </c>
      <c r="N22" s="23">
        <f>SUM(B22:M22)</f>
        <v/>
      </c>
    </row>
    <row r="23">
      <c r="A23" s="25" t="inlineStr">
        <is>
          <t>أقساط القروض</t>
        </is>
      </c>
      <c r="B23" s="20" t="n">
        <v>5000</v>
      </c>
      <c r="C23" s="20" t="n">
        <v>5000</v>
      </c>
      <c r="D23" s="20" t="n">
        <v>5000</v>
      </c>
      <c r="E23" s="20" t="n">
        <v>5000</v>
      </c>
      <c r="F23" s="20" t="n">
        <v>5000</v>
      </c>
      <c r="G23" s="20" t="n">
        <v>5000</v>
      </c>
      <c r="H23" s="20" t="n">
        <v>5000</v>
      </c>
      <c r="I23" s="20" t="n">
        <v>5000</v>
      </c>
      <c r="J23" s="20" t="n">
        <v>5000</v>
      </c>
      <c r="K23" s="20" t="n">
        <v>5000</v>
      </c>
      <c r="L23" s="20" t="n">
        <v>5000</v>
      </c>
      <c r="M23" s="20" t="n">
        <v>5000</v>
      </c>
      <c r="N23" s="23">
        <f>SUM(B23:M23)</f>
        <v/>
      </c>
    </row>
    <row r="24">
      <c r="A24" s="25" t="inlineStr">
        <is>
          <t>شراء أصول ثابتة</t>
        </is>
      </c>
      <c r="B24" s="20" t="n">
        <v>0</v>
      </c>
      <c r="C24" s="20" t="n">
        <v>0</v>
      </c>
      <c r="D24" s="20" t="n">
        <v>0</v>
      </c>
      <c r="E24" s="20" t="n">
        <v>35000</v>
      </c>
      <c r="F24" s="20" t="n">
        <v>0</v>
      </c>
      <c r="G24" s="20" t="n">
        <v>0</v>
      </c>
      <c r="H24" s="20" t="n">
        <v>0</v>
      </c>
      <c r="I24" s="20" t="n">
        <v>0</v>
      </c>
      <c r="J24" s="20" t="n">
        <v>0</v>
      </c>
      <c r="K24" s="20" t="n">
        <v>0</v>
      </c>
      <c r="L24" s="20" t="n">
        <v>0</v>
      </c>
      <c r="M24" s="20" t="n">
        <v>0</v>
      </c>
      <c r="N24" s="23">
        <f>SUM(B24:M24)</f>
        <v/>
      </c>
    </row>
    <row r="25">
      <c r="A25" s="25" t="inlineStr">
        <is>
          <t>مدفوعات أخرى</t>
        </is>
      </c>
      <c r="B25" s="20" t="n">
        <v>1000</v>
      </c>
      <c r="C25" s="20" t="n">
        <v>1000</v>
      </c>
      <c r="D25" s="20" t="n">
        <v>1000</v>
      </c>
      <c r="E25" s="20" t="n">
        <v>1000</v>
      </c>
      <c r="F25" s="20" t="n">
        <v>1000</v>
      </c>
      <c r="G25" s="20" t="n">
        <v>1000</v>
      </c>
      <c r="H25" s="20" t="n">
        <v>1000</v>
      </c>
      <c r="I25" s="20" t="n">
        <v>1000</v>
      </c>
      <c r="J25" s="20" t="n">
        <v>1000</v>
      </c>
      <c r="K25" s="20" t="n">
        <v>1000</v>
      </c>
      <c r="L25" s="20" t="n">
        <v>1000</v>
      </c>
      <c r="M25" s="20" t="n">
        <v>1000</v>
      </c>
      <c r="N25" s="23">
        <f>SUM(B25:M25)</f>
        <v/>
      </c>
    </row>
    <row r="26">
      <c r="A26" s="26" t="inlineStr">
        <is>
          <t>إجمالي المدفوعات</t>
        </is>
      </c>
      <c r="B26" s="27">
        <f>SUM(B17:B25)</f>
        <v/>
      </c>
      <c r="C26" s="27">
        <f>SUM(C17:C25)</f>
        <v/>
      </c>
      <c r="D26" s="27">
        <f>SUM(D17:D25)</f>
        <v/>
      </c>
      <c r="E26" s="27">
        <f>SUM(E17:E25)</f>
        <v/>
      </c>
      <c r="F26" s="27">
        <f>SUM(F17:F25)</f>
        <v/>
      </c>
      <c r="G26" s="27">
        <f>SUM(G17:G25)</f>
        <v/>
      </c>
      <c r="H26" s="27">
        <f>SUM(H17:H25)</f>
        <v/>
      </c>
      <c r="I26" s="27">
        <f>SUM(I17:I25)</f>
        <v/>
      </c>
      <c r="J26" s="27">
        <f>SUM(J17:J25)</f>
        <v/>
      </c>
      <c r="K26" s="27">
        <f>SUM(K17:K25)</f>
        <v/>
      </c>
      <c r="L26" s="27">
        <f>SUM(L17:L25)</f>
        <v/>
      </c>
      <c r="M26" s="27">
        <f>SUM(M17:M25)</f>
        <v/>
      </c>
      <c r="N26" s="27">
        <f>SUM(N17:N25)</f>
        <v/>
      </c>
    </row>
    <row r="27">
      <c r="A27" s="18" t="inlineStr">
        <is>
          <t>صافي التدفق للشهر</t>
        </is>
      </c>
      <c r="B27" s="28">
        <f>B15-B26</f>
        <v/>
      </c>
      <c r="C27" s="28">
        <f>C15-C26</f>
        <v/>
      </c>
      <c r="D27" s="28">
        <f>D15-D26</f>
        <v/>
      </c>
      <c r="E27" s="28">
        <f>E15-E26</f>
        <v/>
      </c>
      <c r="F27" s="28">
        <f>F15-F26</f>
        <v/>
      </c>
      <c r="G27" s="28">
        <f>G15-G26</f>
        <v/>
      </c>
      <c r="H27" s="28">
        <f>H15-H26</f>
        <v/>
      </c>
      <c r="I27" s="28">
        <f>I15-I26</f>
        <v/>
      </c>
      <c r="J27" s="28">
        <f>J15-J26</f>
        <v/>
      </c>
      <c r="K27" s="28">
        <f>K15-K26</f>
        <v/>
      </c>
      <c r="L27" s="28">
        <f>L15-L26</f>
        <v/>
      </c>
      <c r="M27" s="28">
        <f>M15-M26</f>
        <v/>
      </c>
      <c r="N27" s="28">
        <f>SUM(B27:M27)</f>
        <v/>
      </c>
    </row>
    <row r="28">
      <c r="A28" s="18" t="inlineStr">
        <is>
          <t>رصيد آخر الشهر</t>
        </is>
      </c>
      <c r="B28" s="29">
        <f>B9+B27</f>
        <v/>
      </c>
      <c r="C28" s="29">
        <f>C9+C27</f>
        <v/>
      </c>
      <c r="D28" s="29">
        <f>D9+D27</f>
        <v/>
      </c>
      <c r="E28" s="29">
        <f>E9+E27</f>
        <v/>
      </c>
      <c r="F28" s="29">
        <f>F9+F27</f>
        <v/>
      </c>
      <c r="G28" s="29">
        <f>G9+G27</f>
        <v/>
      </c>
      <c r="H28" s="29">
        <f>H9+H27</f>
        <v/>
      </c>
      <c r="I28" s="29">
        <f>I9+I27</f>
        <v/>
      </c>
      <c r="J28" s="29">
        <f>J9+J27</f>
        <v/>
      </c>
      <c r="K28" s="29">
        <f>K9+K27</f>
        <v/>
      </c>
      <c r="L28" s="29">
        <f>L9+L27</f>
        <v/>
      </c>
      <c r="M28" s="29">
        <f>M9+M27</f>
        <v/>
      </c>
      <c r="N28" s="29">
        <f>M28</f>
        <v/>
      </c>
    </row>
    <row r="29">
      <c r="A29" s="18" t="inlineStr">
        <is>
          <t>فائض / عجز عن الحد الأدنى</t>
        </is>
      </c>
      <c r="B29" s="23">
        <f>B28-$B$6</f>
        <v/>
      </c>
      <c r="C29" s="23">
        <f>C28-$B$6</f>
        <v/>
      </c>
      <c r="D29" s="23">
        <f>D28-$B$6</f>
        <v/>
      </c>
      <c r="E29" s="23">
        <f>E28-$B$6</f>
        <v/>
      </c>
      <c r="F29" s="23">
        <f>F28-$B$6</f>
        <v/>
      </c>
      <c r="G29" s="23">
        <f>G28-$B$6</f>
        <v/>
      </c>
      <c r="H29" s="23">
        <f>H28-$B$6</f>
        <v/>
      </c>
      <c r="I29" s="23">
        <f>I28-$B$6</f>
        <v/>
      </c>
      <c r="J29" s="23">
        <f>J28-$B$6</f>
        <v/>
      </c>
      <c r="K29" s="23">
        <f>K28-$B$6</f>
        <v/>
      </c>
      <c r="L29" s="23">
        <f>L28-$B$6</f>
        <v/>
      </c>
      <c r="M29" s="23">
        <f>M28-$B$6</f>
        <v/>
      </c>
      <c r="N29" s="30">
        <f>COUNTIF(B29:M29,"&lt;0")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6:N16"/>
    <mergeCell ref="A10:N10"/>
    <mergeCell ref="A2:N2"/>
    <mergeCell ref="A1:N1"/>
  </mergeCells>
  <conditionalFormatting sqref="B29:M29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2026-10-27T20:38:13Z</dcterms:created>
  <dcterms:modified xsi:type="dcterms:W3CDTF">2026-10-27T20:38:13Z</dcterms:modified>
</cp:coreProperties>
</file>