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خطة التدريب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"/>
    <numFmt numFmtId="165" formatCode="0.0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right" vertical="center" wrapText="1"/>
    </xf>
    <xf numFmtId="164" fontId="14" fillId="0" borderId="2" applyAlignment="1" pivotButton="0" quotePrefix="0" xfId="0">
      <alignment horizontal="center" vertical="center"/>
    </xf>
    <xf numFmtId="1" fontId="14" fillId="0" borderId="2" applyAlignment="1" pivotButton="0" quotePrefix="0" xfId="0">
      <alignment horizontal="center" vertical="center"/>
    </xf>
    <xf numFmtId="165" fontId="14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خطة التدريب السنوية وميزانيتها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خطة تدريب سنوية لكل الإدارات: البرنامج، الإدارة، عدد المتدربين، الجهة، الشهر، التكلفة للمتدرب، والحالة وتقييم المتدربين. وملخص يقارن التكلفة المخططة بميزانية التدريب، ويوزعها على الإدارات والأرباع.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ميزانية التدريب المعتمدة للسنة، ثم سطرًا لكل برنامج تدريبي. اختر الإدارة والحالة من القوائم، واكتب رقم الشهر من 1 إلى 12.</t>
        </is>
      </c>
    </row>
    <row r="8" ht="18" customHeight="1">
      <c r="A8" s="11" t="inlineStr">
        <is>
          <t>•</t>
        </is>
      </c>
      <c r="B8" s="12" t="inlineStr">
        <is>
          <t>بعد انتهاء البرنامج غيّر الحالة إلى «منفذ» واكتب التكلفة الفعلية ومتوسط تقييم المتدربين من 5.</t>
        </is>
      </c>
    </row>
    <row r="9" ht="18" customHeight="1">
      <c r="A9" s="11" t="inlineStr">
        <is>
          <t>•</t>
        </is>
      </c>
      <c r="B9" s="12" t="inlineStr">
        <is>
          <t>عدّل أسماء الإدارات في جدول الملخص لتناسب هيكل شركتك، فتتحدث القائمة المنسدلة.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ابدأ الخطة من تحليل الاحتياجات التدريبية (نتائج تقييم الأداء ومتطلبات الوظائف)، لا من عروض مراكز التدريب.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56"/>
  <sheetViews>
    <sheetView showGridLines="0" rightToLeft="1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9" customWidth="1" min="4" max="4"/>
    <col width="18" customWidth="1" min="5" max="5"/>
    <col width="7" customWidth="1" min="6" max="6"/>
    <col width="12" customWidth="1" min="7" max="7"/>
    <col width="13" customWidth="1" min="8" max="8"/>
    <col width="12" customWidth="1" min="9" max="9"/>
    <col width="13" customWidth="1" min="10" max="10"/>
    <col width="9" customWidth="1" min="11" max="11"/>
    <col width="3" customWidth="1" min="12" max="12"/>
    <col width="18" customWidth="1" min="13" max="13"/>
    <col width="14" customWidth="1" min="14" max="14"/>
    <col width="14" customWidth="1" min="15" max="15"/>
  </cols>
  <sheetData>
    <row r="1" ht="30" customHeight="1">
      <c r="A1" s="15" t="inlineStr">
        <is>
          <t>خطة التدريب السنوية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30" customHeight="1">
      <c r="A2" s="17" t="inlineStr">
        <is>
          <t>الخلايا الصفراء للإدخال.</t>
        </is>
      </c>
    </row>
    <row r="4">
      <c r="B4" s="18" t="inlineStr">
        <is>
          <t>ميزانية التدريب المعتمدة</t>
        </is>
      </c>
      <c r="C4" s="19" t="n">
        <v>250000</v>
      </c>
      <c r="E4" s="18" t="inlineStr">
        <is>
          <t>السنة</t>
        </is>
      </c>
      <c r="F4" s="20" t="n">
        <v>2027</v>
      </c>
    </row>
    <row r="6" ht="30" customHeight="1">
      <c r="A6" s="21" t="inlineStr">
        <is>
          <t>م</t>
        </is>
      </c>
      <c r="B6" s="21" t="inlineStr">
        <is>
          <t>البرنامج التدريبي</t>
        </is>
      </c>
      <c r="C6" s="21" t="inlineStr">
        <is>
          <t>الإدارة</t>
        </is>
      </c>
      <c r="D6" s="21" t="inlineStr">
        <is>
          <t>عدد المتدربين</t>
        </is>
      </c>
      <c r="E6" s="21" t="inlineStr">
        <is>
          <t>الجهة المنفذة</t>
        </is>
      </c>
      <c r="F6" s="21" t="inlineStr">
        <is>
          <t>الشهر</t>
        </is>
      </c>
      <c r="G6" s="21" t="inlineStr">
        <is>
          <t>تكلفة المتدرب</t>
        </is>
      </c>
      <c r="H6" s="21" t="inlineStr">
        <is>
          <t>التكلفة المخططة</t>
        </is>
      </c>
      <c r="I6" s="21" t="inlineStr">
        <is>
          <t>الحالة</t>
        </is>
      </c>
      <c r="J6" s="21" t="inlineStr">
        <is>
          <t>التكلفة الفعلية</t>
        </is>
      </c>
      <c r="K6" s="21" t="inlineStr">
        <is>
          <t>التقييم من 5</t>
        </is>
      </c>
      <c r="M6" s="21" t="inlineStr">
        <is>
          <t>الإدارة</t>
        </is>
      </c>
      <c r="N6" s="21" t="inlineStr">
        <is>
          <t>المخطط</t>
        </is>
      </c>
      <c r="O6" s="21" t="inlineStr">
        <is>
          <t>الفعلي</t>
        </is>
      </c>
    </row>
    <row r="7">
      <c r="A7" s="22">
        <f>IF(B7="","",ROW()-6)</f>
        <v/>
      </c>
      <c r="B7" s="23" t="inlineStr">
        <is>
          <t>المعايير الدولية للتقرير المالي IFRS</t>
        </is>
      </c>
      <c r="C7" s="23" t="inlineStr">
        <is>
          <t>المالية</t>
        </is>
      </c>
      <c r="D7" s="20" t="n">
        <v>3</v>
      </c>
      <c r="E7" s="23" t="inlineStr">
        <is>
          <t>مركز تدريب خارجي</t>
        </is>
      </c>
      <c r="F7" s="20" t="n">
        <v>2</v>
      </c>
      <c r="G7" s="19" t="n">
        <v>6000</v>
      </c>
      <c r="H7" s="24">
        <f>IF(B7="","",N(D7)*N(G7))</f>
        <v/>
      </c>
      <c r="I7" s="25" t="inlineStr">
        <is>
          <t>منفذ</t>
        </is>
      </c>
      <c r="J7" s="19" t="n">
        <v>17500</v>
      </c>
      <c r="K7" s="26" t="n">
        <v>4.5</v>
      </c>
      <c r="M7" s="23" t="inlineStr">
        <is>
          <t>المالية</t>
        </is>
      </c>
      <c r="N7" s="24">
        <f>SUMIFS($H$7:$H$56,$C$7:$C$56,M7,$I$7:$I$56,"&lt;&gt;ملغى")</f>
        <v/>
      </c>
      <c r="O7" s="24">
        <f>SUMIF($C$7:$C$56,M7,$J$7:$J$56)</f>
        <v/>
      </c>
    </row>
    <row r="8">
      <c r="A8" s="22">
        <f>IF(B8="","",ROW()-6)</f>
        <v/>
      </c>
      <c r="B8" s="23" t="inlineStr">
        <is>
          <t>إكسيل متقدم للمحاسبين</t>
        </is>
      </c>
      <c r="C8" s="23" t="inlineStr">
        <is>
          <t>المالية</t>
        </is>
      </c>
      <c r="D8" s="20" t="n">
        <v>5</v>
      </c>
      <c r="E8" s="23" t="inlineStr">
        <is>
          <t>تدريب داخلي</t>
        </is>
      </c>
      <c r="F8" s="20" t="n">
        <v>3</v>
      </c>
      <c r="G8" s="19" t="n">
        <v>1500</v>
      </c>
      <c r="H8" s="24">
        <f>IF(B8="","",N(D8)*N(G8))</f>
        <v/>
      </c>
      <c r="I8" s="25" t="inlineStr">
        <is>
          <t>منفذ</t>
        </is>
      </c>
      <c r="J8" s="19" t="n">
        <v>7000</v>
      </c>
      <c r="K8" s="26" t="n">
        <v>4.2</v>
      </c>
      <c r="M8" s="23" t="inlineStr">
        <is>
          <t>الموارد البشرية</t>
        </is>
      </c>
      <c r="N8" s="24">
        <f>SUMIFS($H$7:$H$56,$C$7:$C$56,M8,$I$7:$I$56,"&lt;&gt;ملغى")</f>
        <v/>
      </c>
      <c r="O8" s="24">
        <f>SUMIF($C$7:$C$56,M8,$J$7:$J$56)</f>
        <v/>
      </c>
    </row>
    <row r="9">
      <c r="A9" s="22">
        <f>IF(B9="","",ROW()-6)</f>
        <v/>
      </c>
      <c r="B9" s="23" t="inlineStr">
        <is>
          <t>مهارات البيع والتفاوض</t>
        </is>
      </c>
      <c r="C9" s="23" t="inlineStr">
        <is>
          <t>المبيعات</t>
        </is>
      </c>
      <c r="D9" s="20" t="n">
        <v>8</v>
      </c>
      <c r="E9" s="23" t="inlineStr">
        <is>
          <t>مركز تدريب خارجي</t>
        </is>
      </c>
      <c r="F9" s="20" t="n">
        <v>4</v>
      </c>
      <c r="G9" s="19" t="n">
        <v>3500</v>
      </c>
      <c r="H9" s="24">
        <f>IF(B9="","",N(D9)*N(G9))</f>
        <v/>
      </c>
      <c r="I9" s="25" t="inlineStr">
        <is>
          <t>مخطط</t>
        </is>
      </c>
      <c r="J9" s="19" t="n"/>
      <c r="K9" s="26" t="n"/>
      <c r="M9" s="23" t="inlineStr">
        <is>
          <t>المبيعات</t>
        </is>
      </c>
      <c r="N9" s="24">
        <f>SUMIFS($H$7:$H$56,$C$7:$C$56,M9,$I$7:$I$56,"&lt;&gt;ملغى")</f>
        <v/>
      </c>
      <c r="O9" s="24">
        <f>SUMIF($C$7:$C$56,M9,$J$7:$J$56)</f>
        <v/>
      </c>
    </row>
    <row r="10">
      <c r="A10" s="22">
        <f>IF(B10="","",ROW()-6)</f>
        <v/>
      </c>
      <c r="B10" s="23" t="inlineStr">
        <is>
          <t>الأمن والسلامة المهنية</t>
        </is>
      </c>
      <c r="C10" s="23" t="inlineStr">
        <is>
          <t>الإنتاج</t>
        </is>
      </c>
      <c r="D10" s="20" t="n">
        <v>20</v>
      </c>
      <c r="E10" s="23" t="inlineStr">
        <is>
          <t>جهة معتمدة</t>
        </is>
      </c>
      <c r="F10" s="20" t="n">
        <v>5</v>
      </c>
      <c r="G10" s="19" t="n">
        <v>800</v>
      </c>
      <c r="H10" s="24">
        <f>IF(B10="","",N(D10)*N(G10))</f>
        <v/>
      </c>
      <c r="I10" s="25" t="inlineStr">
        <is>
          <t>مخطط</t>
        </is>
      </c>
      <c r="J10" s="19" t="n"/>
      <c r="K10" s="26" t="n"/>
      <c r="M10" s="23" t="inlineStr">
        <is>
          <t>الإنتاج</t>
        </is>
      </c>
      <c r="N10" s="24">
        <f>SUMIFS($H$7:$H$56,$C$7:$C$56,M10,$I$7:$I$56,"&lt;&gt;ملغى")</f>
        <v/>
      </c>
      <c r="O10" s="24">
        <f>SUMIF($C$7:$C$56,M10,$J$7:$J$56)</f>
        <v/>
      </c>
    </row>
    <row r="11">
      <c r="A11" s="22">
        <f>IF(B11="","",ROW()-6)</f>
        <v/>
      </c>
      <c r="B11" s="23" t="inlineStr">
        <is>
          <t>قانون العمل وإدارة شؤون الموظفين</t>
        </is>
      </c>
      <c r="C11" s="23" t="inlineStr">
        <is>
          <t>الموارد البشرية</t>
        </is>
      </c>
      <c r="D11" s="20" t="n">
        <v>2</v>
      </c>
      <c r="E11" s="23" t="inlineStr">
        <is>
          <t>مركز تدريب خارجي</t>
        </is>
      </c>
      <c r="F11" s="20" t="n">
        <v>6</v>
      </c>
      <c r="G11" s="19" t="n">
        <v>5000</v>
      </c>
      <c r="H11" s="24">
        <f>IF(B11="","",N(D11)*N(G11))</f>
        <v/>
      </c>
      <c r="I11" s="25" t="inlineStr">
        <is>
          <t>مخطط</t>
        </is>
      </c>
      <c r="J11" s="19" t="n"/>
      <c r="K11" s="26" t="n"/>
      <c r="M11" s="23" t="inlineStr">
        <is>
          <t>تقنية المعلومات</t>
        </is>
      </c>
      <c r="N11" s="24">
        <f>SUMIFS($H$7:$H$56,$C$7:$C$56,M11,$I$7:$I$56,"&lt;&gt;ملغى")</f>
        <v/>
      </c>
      <c r="O11" s="24">
        <f>SUMIF($C$7:$C$56,M11,$J$7:$J$56)</f>
        <v/>
      </c>
    </row>
    <row r="12">
      <c r="A12" s="22">
        <f>IF(B12="","",ROW()-6)</f>
        <v/>
      </c>
      <c r="B12" s="23" t="inlineStr">
        <is>
          <t>أمن المعلومات</t>
        </is>
      </c>
      <c r="C12" s="23" t="inlineStr">
        <is>
          <t>تقنية المعلومات</t>
        </is>
      </c>
      <c r="D12" s="20" t="n">
        <v>4</v>
      </c>
      <c r="E12" s="23" t="inlineStr">
        <is>
          <t>أونلاين</t>
        </is>
      </c>
      <c r="F12" s="20" t="n">
        <v>7</v>
      </c>
      <c r="G12" s="19" t="n">
        <v>2500</v>
      </c>
      <c r="H12" s="24">
        <f>IF(B12="","",N(D12)*N(G12))</f>
        <v/>
      </c>
      <c r="I12" s="25" t="inlineStr">
        <is>
          <t>مخطط</t>
        </is>
      </c>
      <c r="J12" s="19" t="n"/>
      <c r="K12" s="26" t="n"/>
      <c r="M12" s="23" t="inlineStr">
        <is>
          <t>الإدارة العليا</t>
        </is>
      </c>
      <c r="N12" s="24">
        <f>SUMIFS($H$7:$H$56,$C$7:$C$56,M12,$I$7:$I$56,"&lt;&gt;ملغى")</f>
        <v/>
      </c>
      <c r="O12" s="24">
        <f>SUMIF($C$7:$C$56,M12,$J$7:$J$56)</f>
        <v/>
      </c>
    </row>
    <row r="13">
      <c r="A13" s="22">
        <f>IF(B13="","",ROW()-6)</f>
        <v/>
      </c>
      <c r="B13" s="23" t="inlineStr">
        <is>
          <t>القيادة الإدارية</t>
        </is>
      </c>
      <c r="C13" s="23" t="inlineStr">
        <is>
          <t>الإدارة العليا</t>
        </is>
      </c>
      <c r="D13" s="20" t="n">
        <v>3</v>
      </c>
      <c r="E13" s="23" t="inlineStr">
        <is>
          <t>مركز تدريب خارجي</t>
        </is>
      </c>
      <c r="F13" s="20" t="n">
        <v>9</v>
      </c>
      <c r="G13" s="19" t="n">
        <v>12000</v>
      </c>
      <c r="H13" s="24">
        <f>IF(B13="","",N(D13)*N(G13))</f>
        <v/>
      </c>
      <c r="I13" s="25" t="inlineStr">
        <is>
          <t>مؤجل</t>
        </is>
      </c>
      <c r="J13" s="19" t="n"/>
      <c r="K13" s="26" t="n"/>
    </row>
    <row r="14" ht="30" customHeight="1">
      <c r="A14" s="22">
        <f>IF(B14="","",ROW()-6)</f>
        <v/>
      </c>
      <c r="B14" s="23" t="inlineStr">
        <is>
          <t>خدمة العملاء</t>
        </is>
      </c>
      <c r="C14" s="23" t="inlineStr">
        <is>
          <t>المبيعات</t>
        </is>
      </c>
      <c r="D14" s="20" t="n">
        <v>10</v>
      </c>
      <c r="E14" s="23" t="inlineStr">
        <is>
          <t>تدريب داخلي</t>
        </is>
      </c>
      <c r="F14" s="20" t="n">
        <v>10</v>
      </c>
      <c r="G14" s="19" t="n">
        <v>900</v>
      </c>
      <c r="H14" s="24">
        <f>IF(B14="","",N(D14)*N(G14))</f>
        <v/>
      </c>
      <c r="I14" s="25" t="inlineStr">
        <is>
          <t>مخطط</t>
        </is>
      </c>
      <c r="J14" s="19" t="n"/>
      <c r="K14" s="26" t="n"/>
      <c r="M14" s="21" t="inlineStr">
        <is>
          <t>الربع</t>
        </is>
      </c>
      <c r="N14" s="21" t="inlineStr">
        <is>
          <t>المخطط</t>
        </is>
      </c>
      <c r="O14" s="21" t="inlineStr"/>
    </row>
    <row r="15">
      <c r="A15" s="22">
        <f>IF(B15="","",ROW()-6)</f>
        <v/>
      </c>
      <c r="B15" s="23" t="n"/>
      <c r="C15" s="23" t="n"/>
      <c r="D15" s="20" t="n"/>
      <c r="E15" s="23" t="n"/>
      <c r="F15" s="20" t="n"/>
      <c r="G15" s="19" t="n"/>
      <c r="H15" s="24">
        <f>IF(B15="","",N(D15)*N(G15))</f>
        <v/>
      </c>
      <c r="I15" s="25" t="n"/>
      <c r="J15" s="19" t="n"/>
      <c r="K15" s="26" t="n"/>
      <c r="M15" s="27" t="inlineStr">
        <is>
          <t>الربع 1</t>
        </is>
      </c>
      <c r="N15" s="24">
        <f>SUMPRODUCT(($F$7:$F$56&gt;=1)*($F$7:$F$56&lt;=3)*($I$7:$I$56&lt;&gt;"ملغى"),$H$7:$H$56)</f>
        <v/>
      </c>
    </row>
    <row r="16">
      <c r="A16" s="22">
        <f>IF(B16="","",ROW()-6)</f>
        <v/>
      </c>
      <c r="B16" s="23" t="n"/>
      <c r="C16" s="23" t="n"/>
      <c r="D16" s="20" t="n"/>
      <c r="E16" s="23" t="n"/>
      <c r="F16" s="20" t="n"/>
      <c r="G16" s="19" t="n"/>
      <c r="H16" s="24">
        <f>IF(B16="","",N(D16)*N(G16))</f>
        <v/>
      </c>
      <c r="I16" s="25" t="n"/>
      <c r="J16" s="19" t="n"/>
      <c r="K16" s="26" t="n"/>
      <c r="M16" s="27" t="inlineStr">
        <is>
          <t>الربع 2</t>
        </is>
      </c>
      <c r="N16" s="24">
        <f>SUMPRODUCT(($F$7:$F$56&gt;=4)*($F$7:$F$56&lt;=6)*($I$7:$I$56&lt;&gt;"ملغى"),$H$7:$H$56)</f>
        <v/>
      </c>
    </row>
    <row r="17">
      <c r="A17" s="22">
        <f>IF(B17="","",ROW()-6)</f>
        <v/>
      </c>
      <c r="B17" s="23" t="n"/>
      <c r="C17" s="23" t="n"/>
      <c r="D17" s="20" t="n"/>
      <c r="E17" s="23" t="n"/>
      <c r="F17" s="20" t="n"/>
      <c r="G17" s="19" t="n"/>
      <c r="H17" s="24">
        <f>IF(B17="","",N(D17)*N(G17))</f>
        <v/>
      </c>
      <c r="I17" s="25" t="n"/>
      <c r="J17" s="19" t="n"/>
      <c r="K17" s="26" t="n"/>
      <c r="M17" s="27" t="inlineStr">
        <is>
          <t>الربع 3</t>
        </is>
      </c>
      <c r="N17" s="24">
        <f>SUMPRODUCT(($F$7:$F$56&gt;=7)*($F$7:$F$56&lt;=9)*($I$7:$I$56&lt;&gt;"ملغى"),$H$7:$H$56)</f>
        <v/>
      </c>
    </row>
    <row r="18">
      <c r="A18" s="22">
        <f>IF(B18="","",ROW()-6)</f>
        <v/>
      </c>
      <c r="B18" s="23" t="n"/>
      <c r="C18" s="23" t="n"/>
      <c r="D18" s="20" t="n"/>
      <c r="E18" s="23" t="n"/>
      <c r="F18" s="20" t="n"/>
      <c r="G18" s="19" t="n"/>
      <c r="H18" s="24">
        <f>IF(B18="","",N(D18)*N(G18))</f>
        <v/>
      </c>
      <c r="I18" s="25" t="n"/>
      <c r="J18" s="19" t="n"/>
      <c r="K18" s="26" t="n"/>
      <c r="M18" s="27" t="inlineStr">
        <is>
          <t>الربع 4</t>
        </is>
      </c>
      <c r="N18" s="24">
        <f>SUMPRODUCT(($F$7:$F$56&gt;=10)*($F$7:$F$56&lt;=12)*($I$7:$I$56&lt;&gt;"ملغى"),$H$7:$H$56)</f>
        <v/>
      </c>
    </row>
    <row r="19">
      <c r="A19" s="22">
        <f>IF(B19="","",ROW()-6)</f>
        <v/>
      </c>
      <c r="B19" s="23" t="n"/>
      <c r="C19" s="23" t="n"/>
      <c r="D19" s="20" t="n"/>
      <c r="E19" s="23" t="n"/>
      <c r="F19" s="20" t="n"/>
      <c r="G19" s="19" t="n"/>
      <c r="H19" s="24">
        <f>IF(B19="","",N(D19)*N(G19))</f>
        <v/>
      </c>
      <c r="I19" s="25" t="n"/>
      <c r="J19" s="19" t="n"/>
      <c r="K19" s="26" t="n"/>
    </row>
    <row r="20">
      <c r="A20" s="22">
        <f>IF(B20="","",ROW()-6)</f>
        <v/>
      </c>
      <c r="B20" s="23" t="n"/>
      <c r="C20" s="23" t="n"/>
      <c r="D20" s="20" t="n"/>
      <c r="E20" s="23" t="n"/>
      <c r="F20" s="20" t="n"/>
      <c r="G20" s="19" t="n"/>
      <c r="H20" s="24">
        <f>IF(B20="","",N(D20)*N(G20))</f>
        <v/>
      </c>
      <c r="I20" s="25" t="n"/>
      <c r="J20" s="19" t="n"/>
      <c r="K20" s="26" t="n"/>
      <c r="M20" s="18" t="inlineStr">
        <is>
          <t>إجمالي التكلفة المخططة</t>
        </is>
      </c>
      <c r="N20" s="28">
        <f>SUM(N7:N12)</f>
        <v/>
      </c>
    </row>
    <row r="21">
      <c r="A21" s="22">
        <f>IF(B21="","",ROW()-6)</f>
        <v/>
      </c>
      <c r="B21" s="23" t="n"/>
      <c r="C21" s="23" t="n"/>
      <c r="D21" s="20" t="n"/>
      <c r="E21" s="23" t="n"/>
      <c r="F21" s="20" t="n"/>
      <c r="G21" s="19" t="n"/>
      <c r="H21" s="24">
        <f>IF(B21="","",N(D21)*N(G21))</f>
        <v/>
      </c>
      <c r="I21" s="25" t="n"/>
      <c r="J21" s="19" t="n"/>
      <c r="K21" s="26" t="n"/>
      <c r="M21" s="18" t="inlineStr">
        <is>
          <t>الميزانية المعتمدة</t>
        </is>
      </c>
      <c r="N21" s="28">
        <f>C4</f>
        <v/>
      </c>
    </row>
    <row r="22">
      <c r="A22" s="22">
        <f>IF(B22="","",ROW()-6)</f>
        <v/>
      </c>
      <c r="B22" s="23" t="n"/>
      <c r="C22" s="23" t="n"/>
      <c r="D22" s="20" t="n"/>
      <c r="E22" s="23" t="n"/>
      <c r="F22" s="20" t="n"/>
      <c r="G22" s="19" t="n"/>
      <c r="H22" s="24">
        <f>IF(B22="","",N(D22)*N(G22))</f>
        <v/>
      </c>
      <c r="I22" s="25" t="n"/>
      <c r="J22" s="19" t="n"/>
      <c r="K22" s="26" t="n"/>
      <c r="M22" s="18" t="inlineStr">
        <is>
          <t>المتبقي من الميزانية</t>
        </is>
      </c>
      <c r="N22" s="28">
        <f>N21-N20</f>
        <v/>
      </c>
    </row>
    <row r="23">
      <c r="A23" s="22">
        <f>IF(B23="","",ROW()-6)</f>
        <v/>
      </c>
      <c r="B23" s="23" t="n"/>
      <c r="C23" s="23" t="n"/>
      <c r="D23" s="20" t="n"/>
      <c r="E23" s="23" t="n"/>
      <c r="F23" s="20" t="n"/>
      <c r="G23" s="19" t="n"/>
      <c r="H23" s="24">
        <f>IF(B23="","",N(D23)*N(G23))</f>
        <v/>
      </c>
      <c r="I23" s="25" t="n"/>
      <c r="J23" s="19" t="n"/>
      <c r="K23" s="26" t="n"/>
      <c r="M23" s="18" t="inlineStr">
        <is>
          <t>التكلفة الفعلية حتى الآن</t>
        </is>
      </c>
      <c r="N23" s="28">
        <f>SUM(J7:J56)</f>
        <v/>
      </c>
    </row>
    <row r="24">
      <c r="A24" s="22">
        <f>IF(B24="","",ROW()-6)</f>
        <v/>
      </c>
      <c r="B24" s="23" t="n"/>
      <c r="C24" s="23" t="n"/>
      <c r="D24" s="20" t="n"/>
      <c r="E24" s="23" t="n"/>
      <c r="F24" s="20" t="n"/>
      <c r="G24" s="19" t="n"/>
      <c r="H24" s="24">
        <f>IF(B24="","",N(D24)*N(G24))</f>
        <v/>
      </c>
      <c r="I24" s="25" t="n"/>
      <c r="J24" s="19" t="n"/>
      <c r="K24" s="26" t="n"/>
      <c r="M24" s="18" t="inlineStr">
        <is>
          <t>عدد المتدربين المخطط</t>
        </is>
      </c>
      <c r="N24" s="29">
        <f>SUMIF(I7:I56,"&lt;&gt;ملغى",D7:D56)</f>
        <v/>
      </c>
    </row>
    <row r="25">
      <c r="A25" s="22">
        <f>IF(B25="","",ROW()-6)</f>
        <v/>
      </c>
      <c r="B25" s="23" t="n"/>
      <c r="C25" s="23" t="n"/>
      <c r="D25" s="20" t="n"/>
      <c r="E25" s="23" t="n"/>
      <c r="F25" s="20" t="n"/>
      <c r="G25" s="19" t="n"/>
      <c r="H25" s="24">
        <f>IF(B25="","",N(D25)*N(G25))</f>
        <v/>
      </c>
      <c r="I25" s="25" t="n"/>
      <c r="J25" s="19" t="n"/>
      <c r="K25" s="26" t="n"/>
      <c r="M25" s="18" t="inlineStr">
        <is>
          <t>متوسط تقييم البرامج المنفذة</t>
        </is>
      </c>
      <c r="N25" s="30">
        <f>IFERROR(AVERAGEIF(I7:I56,"منفذ",K7:K56),"")</f>
        <v/>
      </c>
    </row>
    <row r="26">
      <c r="A26" s="22">
        <f>IF(B26="","",ROW()-6)</f>
        <v/>
      </c>
      <c r="B26" s="23" t="n"/>
      <c r="C26" s="23" t="n"/>
      <c r="D26" s="20" t="n"/>
      <c r="E26" s="23" t="n"/>
      <c r="F26" s="20" t="n"/>
      <c r="G26" s="19" t="n"/>
      <c r="H26" s="24">
        <f>IF(B26="","",N(D26)*N(G26))</f>
        <v/>
      </c>
      <c r="I26" s="25" t="n"/>
      <c r="J26" s="19" t="n"/>
      <c r="K26" s="26" t="n"/>
    </row>
    <row r="27">
      <c r="A27" s="22">
        <f>IF(B27="","",ROW()-6)</f>
        <v/>
      </c>
      <c r="B27" s="23" t="n"/>
      <c r="C27" s="23" t="n"/>
      <c r="D27" s="20" t="n"/>
      <c r="E27" s="23" t="n"/>
      <c r="F27" s="20" t="n"/>
      <c r="G27" s="19" t="n"/>
      <c r="H27" s="24">
        <f>IF(B27="","",N(D27)*N(G27))</f>
        <v/>
      </c>
      <c r="I27" s="25" t="n"/>
      <c r="J27" s="19" t="n"/>
      <c r="K27" s="26" t="n"/>
    </row>
    <row r="28">
      <c r="A28" s="22">
        <f>IF(B28="","",ROW()-6)</f>
        <v/>
      </c>
      <c r="B28" s="23" t="n"/>
      <c r="C28" s="23" t="n"/>
      <c r="D28" s="20" t="n"/>
      <c r="E28" s="23" t="n"/>
      <c r="F28" s="20" t="n"/>
      <c r="G28" s="19" t="n"/>
      <c r="H28" s="24">
        <f>IF(B28="","",N(D28)*N(G28))</f>
        <v/>
      </c>
      <c r="I28" s="25" t="n"/>
      <c r="J28" s="19" t="n"/>
      <c r="K28" s="26" t="n"/>
    </row>
    <row r="29">
      <c r="A29" s="22">
        <f>IF(B29="","",ROW()-6)</f>
        <v/>
      </c>
      <c r="B29" s="23" t="n"/>
      <c r="C29" s="23" t="n"/>
      <c r="D29" s="20" t="n"/>
      <c r="E29" s="23" t="n"/>
      <c r="F29" s="20" t="n"/>
      <c r="G29" s="19" t="n"/>
      <c r="H29" s="24">
        <f>IF(B29="","",N(D29)*N(G29))</f>
        <v/>
      </c>
      <c r="I29" s="25" t="n"/>
      <c r="J29" s="19" t="n"/>
      <c r="K29" s="26" t="n"/>
    </row>
    <row r="30">
      <c r="A30" s="22">
        <f>IF(B30="","",ROW()-6)</f>
        <v/>
      </c>
      <c r="B30" s="23" t="n"/>
      <c r="C30" s="23" t="n"/>
      <c r="D30" s="20" t="n"/>
      <c r="E30" s="23" t="n"/>
      <c r="F30" s="20" t="n"/>
      <c r="G30" s="19" t="n"/>
      <c r="H30" s="24">
        <f>IF(B30="","",N(D30)*N(G30))</f>
        <v/>
      </c>
      <c r="I30" s="25" t="n"/>
      <c r="J30" s="19" t="n"/>
      <c r="K30" s="26" t="n"/>
    </row>
    <row r="31">
      <c r="A31" s="22">
        <f>IF(B31="","",ROW()-6)</f>
        <v/>
      </c>
      <c r="B31" s="23" t="n"/>
      <c r="C31" s="23" t="n"/>
      <c r="D31" s="20" t="n"/>
      <c r="E31" s="23" t="n"/>
      <c r="F31" s="20" t="n"/>
      <c r="G31" s="19" t="n"/>
      <c r="H31" s="24">
        <f>IF(B31="","",N(D31)*N(G31))</f>
        <v/>
      </c>
      <c r="I31" s="25" t="n"/>
      <c r="J31" s="19" t="n"/>
      <c r="K31" s="26" t="n"/>
    </row>
    <row r="32">
      <c r="A32" s="22">
        <f>IF(B32="","",ROW()-6)</f>
        <v/>
      </c>
      <c r="B32" s="23" t="n"/>
      <c r="C32" s="23" t="n"/>
      <c r="D32" s="20" t="n"/>
      <c r="E32" s="23" t="n"/>
      <c r="F32" s="20" t="n"/>
      <c r="G32" s="19" t="n"/>
      <c r="H32" s="24">
        <f>IF(B32="","",N(D32)*N(G32))</f>
        <v/>
      </c>
      <c r="I32" s="25" t="n"/>
      <c r="J32" s="19" t="n"/>
      <c r="K32" s="26" t="n"/>
    </row>
    <row r="33">
      <c r="A33" s="22">
        <f>IF(B33="","",ROW()-6)</f>
        <v/>
      </c>
      <c r="B33" s="23" t="n"/>
      <c r="C33" s="23" t="n"/>
      <c r="D33" s="20" t="n"/>
      <c r="E33" s="23" t="n"/>
      <c r="F33" s="20" t="n"/>
      <c r="G33" s="19" t="n"/>
      <c r="H33" s="24">
        <f>IF(B33="","",N(D33)*N(G33))</f>
        <v/>
      </c>
      <c r="I33" s="25" t="n"/>
      <c r="J33" s="19" t="n"/>
      <c r="K33" s="26" t="n"/>
    </row>
    <row r="34">
      <c r="A34" s="22">
        <f>IF(B34="","",ROW()-6)</f>
        <v/>
      </c>
      <c r="B34" s="23" t="n"/>
      <c r="C34" s="23" t="n"/>
      <c r="D34" s="20" t="n"/>
      <c r="E34" s="23" t="n"/>
      <c r="F34" s="20" t="n"/>
      <c r="G34" s="19" t="n"/>
      <c r="H34" s="24">
        <f>IF(B34="","",N(D34)*N(G34))</f>
        <v/>
      </c>
      <c r="I34" s="25" t="n"/>
      <c r="J34" s="19" t="n"/>
      <c r="K34" s="26" t="n"/>
    </row>
    <row r="35">
      <c r="A35" s="22">
        <f>IF(B35="","",ROW()-6)</f>
        <v/>
      </c>
      <c r="B35" s="23" t="n"/>
      <c r="C35" s="23" t="n"/>
      <c r="D35" s="20" t="n"/>
      <c r="E35" s="23" t="n"/>
      <c r="F35" s="20" t="n"/>
      <c r="G35" s="19" t="n"/>
      <c r="H35" s="24">
        <f>IF(B35="","",N(D35)*N(G35))</f>
        <v/>
      </c>
      <c r="I35" s="25" t="n"/>
      <c r="J35" s="19" t="n"/>
      <c r="K35" s="26" t="n"/>
    </row>
    <row r="36">
      <c r="A36" s="22">
        <f>IF(B36="","",ROW()-6)</f>
        <v/>
      </c>
      <c r="B36" s="23" t="n"/>
      <c r="C36" s="23" t="n"/>
      <c r="D36" s="20" t="n"/>
      <c r="E36" s="23" t="n"/>
      <c r="F36" s="20" t="n"/>
      <c r="G36" s="19" t="n"/>
      <c r="H36" s="24">
        <f>IF(B36="","",N(D36)*N(G36))</f>
        <v/>
      </c>
      <c r="I36" s="25" t="n"/>
      <c r="J36" s="19" t="n"/>
      <c r="K36" s="26" t="n"/>
    </row>
    <row r="37">
      <c r="A37" s="22">
        <f>IF(B37="","",ROW()-6)</f>
        <v/>
      </c>
      <c r="B37" s="23" t="n"/>
      <c r="C37" s="23" t="n"/>
      <c r="D37" s="20" t="n"/>
      <c r="E37" s="23" t="n"/>
      <c r="F37" s="20" t="n"/>
      <c r="G37" s="19" t="n"/>
      <c r="H37" s="24">
        <f>IF(B37="","",N(D37)*N(G37))</f>
        <v/>
      </c>
      <c r="I37" s="25" t="n"/>
      <c r="J37" s="19" t="n"/>
      <c r="K37" s="26" t="n"/>
    </row>
    <row r="38">
      <c r="A38" s="22">
        <f>IF(B38="","",ROW()-6)</f>
        <v/>
      </c>
      <c r="B38" s="23" t="n"/>
      <c r="C38" s="23" t="n"/>
      <c r="D38" s="20" t="n"/>
      <c r="E38" s="23" t="n"/>
      <c r="F38" s="20" t="n"/>
      <c r="G38" s="19" t="n"/>
      <c r="H38" s="24">
        <f>IF(B38="","",N(D38)*N(G38))</f>
        <v/>
      </c>
      <c r="I38" s="25" t="n"/>
      <c r="J38" s="19" t="n"/>
      <c r="K38" s="26" t="n"/>
    </row>
    <row r="39">
      <c r="A39" s="22">
        <f>IF(B39="","",ROW()-6)</f>
        <v/>
      </c>
      <c r="B39" s="23" t="n"/>
      <c r="C39" s="23" t="n"/>
      <c r="D39" s="20" t="n"/>
      <c r="E39" s="23" t="n"/>
      <c r="F39" s="20" t="n"/>
      <c r="G39" s="19" t="n"/>
      <c r="H39" s="24">
        <f>IF(B39="","",N(D39)*N(G39))</f>
        <v/>
      </c>
      <c r="I39" s="25" t="n"/>
      <c r="J39" s="19" t="n"/>
      <c r="K39" s="26" t="n"/>
    </row>
    <row r="40">
      <c r="A40" s="22">
        <f>IF(B40="","",ROW()-6)</f>
        <v/>
      </c>
      <c r="B40" s="23" t="n"/>
      <c r="C40" s="23" t="n"/>
      <c r="D40" s="20" t="n"/>
      <c r="E40" s="23" t="n"/>
      <c r="F40" s="20" t="n"/>
      <c r="G40" s="19" t="n"/>
      <c r="H40" s="24">
        <f>IF(B40="","",N(D40)*N(G40))</f>
        <v/>
      </c>
      <c r="I40" s="25" t="n"/>
      <c r="J40" s="19" t="n"/>
      <c r="K40" s="26" t="n"/>
    </row>
    <row r="41">
      <c r="A41" s="22">
        <f>IF(B41="","",ROW()-6)</f>
        <v/>
      </c>
      <c r="B41" s="23" t="n"/>
      <c r="C41" s="23" t="n"/>
      <c r="D41" s="20" t="n"/>
      <c r="E41" s="23" t="n"/>
      <c r="F41" s="20" t="n"/>
      <c r="G41" s="19" t="n"/>
      <c r="H41" s="24">
        <f>IF(B41="","",N(D41)*N(G41))</f>
        <v/>
      </c>
      <c r="I41" s="25" t="n"/>
      <c r="J41" s="19" t="n"/>
      <c r="K41" s="26" t="n"/>
    </row>
    <row r="42">
      <c r="A42" s="22">
        <f>IF(B42="","",ROW()-6)</f>
        <v/>
      </c>
      <c r="B42" s="23" t="n"/>
      <c r="C42" s="23" t="n"/>
      <c r="D42" s="20" t="n"/>
      <c r="E42" s="23" t="n"/>
      <c r="F42" s="20" t="n"/>
      <c r="G42" s="19" t="n"/>
      <c r="H42" s="24">
        <f>IF(B42="","",N(D42)*N(G42))</f>
        <v/>
      </c>
      <c r="I42" s="25" t="n"/>
      <c r="J42" s="19" t="n"/>
      <c r="K42" s="26" t="n"/>
    </row>
    <row r="43">
      <c r="A43" s="22">
        <f>IF(B43="","",ROW()-6)</f>
        <v/>
      </c>
      <c r="B43" s="23" t="n"/>
      <c r="C43" s="23" t="n"/>
      <c r="D43" s="20" t="n"/>
      <c r="E43" s="23" t="n"/>
      <c r="F43" s="20" t="n"/>
      <c r="G43" s="19" t="n"/>
      <c r="H43" s="24">
        <f>IF(B43="","",N(D43)*N(G43))</f>
        <v/>
      </c>
      <c r="I43" s="25" t="n"/>
      <c r="J43" s="19" t="n"/>
      <c r="K43" s="26" t="n"/>
    </row>
    <row r="44">
      <c r="A44" s="22">
        <f>IF(B44="","",ROW()-6)</f>
        <v/>
      </c>
      <c r="B44" s="23" t="n"/>
      <c r="C44" s="23" t="n"/>
      <c r="D44" s="20" t="n"/>
      <c r="E44" s="23" t="n"/>
      <c r="F44" s="20" t="n"/>
      <c r="G44" s="19" t="n"/>
      <c r="H44" s="24">
        <f>IF(B44="","",N(D44)*N(G44))</f>
        <v/>
      </c>
      <c r="I44" s="25" t="n"/>
      <c r="J44" s="19" t="n"/>
      <c r="K44" s="26" t="n"/>
    </row>
    <row r="45">
      <c r="A45" s="22">
        <f>IF(B45="","",ROW()-6)</f>
        <v/>
      </c>
      <c r="B45" s="23" t="n"/>
      <c r="C45" s="23" t="n"/>
      <c r="D45" s="20" t="n"/>
      <c r="E45" s="23" t="n"/>
      <c r="F45" s="20" t="n"/>
      <c r="G45" s="19" t="n"/>
      <c r="H45" s="24">
        <f>IF(B45="","",N(D45)*N(G45))</f>
        <v/>
      </c>
      <c r="I45" s="25" t="n"/>
      <c r="J45" s="19" t="n"/>
      <c r="K45" s="26" t="n"/>
    </row>
    <row r="46">
      <c r="A46" s="22">
        <f>IF(B46="","",ROW()-6)</f>
        <v/>
      </c>
      <c r="B46" s="23" t="n"/>
      <c r="C46" s="23" t="n"/>
      <c r="D46" s="20" t="n"/>
      <c r="E46" s="23" t="n"/>
      <c r="F46" s="20" t="n"/>
      <c r="G46" s="19" t="n"/>
      <c r="H46" s="24">
        <f>IF(B46="","",N(D46)*N(G46))</f>
        <v/>
      </c>
      <c r="I46" s="25" t="n"/>
      <c r="J46" s="19" t="n"/>
      <c r="K46" s="26" t="n"/>
    </row>
    <row r="47">
      <c r="A47" s="22">
        <f>IF(B47="","",ROW()-6)</f>
        <v/>
      </c>
      <c r="B47" s="23" t="n"/>
      <c r="C47" s="23" t="n"/>
      <c r="D47" s="20" t="n"/>
      <c r="E47" s="23" t="n"/>
      <c r="F47" s="20" t="n"/>
      <c r="G47" s="19" t="n"/>
      <c r="H47" s="24">
        <f>IF(B47="","",N(D47)*N(G47))</f>
        <v/>
      </c>
      <c r="I47" s="25" t="n"/>
      <c r="J47" s="19" t="n"/>
      <c r="K47" s="26" t="n"/>
    </row>
    <row r="48">
      <c r="A48" s="22">
        <f>IF(B48="","",ROW()-6)</f>
        <v/>
      </c>
      <c r="B48" s="23" t="n"/>
      <c r="C48" s="23" t="n"/>
      <c r="D48" s="20" t="n"/>
      <c r="E48" s="23" t="n"/>
      <c r="F48" s="20" t="n"/>
      <c r="G48" s="19" t="n"/>
      <c r="H48" s="24">
        <f>IF(B48="","",N(D48)*N(G48))</f>
        <v/>
      </c>
      <c r="I48" s="25" t="n"/>
      <c r="J48" s="19" t="n"/>
      <c r="K48" s="26" t="n"/>
    </row>
    <row r="49">
      <c r="A49" s="22">
        <f>IF(B49="","",ROW()-6)</f>
        <v/>
      </c>
      <c r="B49" s="23" t="n"/>
      <c r="C49" s="23" t="n"/>
      <c r="D49" s="20" t="n"/>
      <c r="E49" s="23" t="n"/>
      <c r="F49" s="20" t="n"/>
      <c r="G49" s="19" t="n"/>
      <c r="H49" s="24">
        <f>IF(B49="","",N(D49)*N(G49))</f>
        <v/>
      </c>
      <c r="I49" s="25" t="n"/>
      <c r="J49" s="19" t="n"/>
      <c r="K49" s="26" t="n"/>
    </row>
    <row r="50">
      <c r="A50" s="22">
        <f>IF(B50="","",ROW()-6)</f>
        <v/>
      </c>
      <c r="B50" s="23" t="n"/>
      <c r="C50" s="23" t="n"/>
      <c r="D50" s="20" t="n"/>
      <c r="E50" s="23" t="n"/>
      <c r="F50" s="20" t="n"/>
      <c r="G50" s="19" t="n"/>
      <c r="H50" s="24">
        <f>IF(B50="","",N(D50)*N(G50))</f>
        <v/>
      </c>
      <c r="I50" s="25" t="n"/>
      <c r="J50" s="19" t="n"/>
      <c r="K50" s="26" t="n"/>
    </row>
    <row r="51">
      <c r="A51" s="22">
        <f>IF(B51="","",ROW()-6)</f>
        <v/>
      </c>
      <c r="B51" s="23" t="n"/>
      <c r="C51" s="23" t="n"/>
      <c r="D51" s="20" t="n"/>
      <c r="E51" s="23" t="n"/>
      <c r="F51" s="20" t="n"/>
      <c r="G51" s="19" t="n"/>
      <c r="H51" s="24">
        <f>IF(B51="","",N(D51)*N(G51))</f>
        <v/>
      </c>
      <c r="I51" s="25" t="n"/>
      <c r="J51" s="19" t="n"/>
      <c r="K51" s="26" t="n"/>
    </row>
    <row r="52">
      <c r="A52" s="22">
        <f>IF(B52="","",ROW()-6)</f>
        <v/>
      </c>
      <c r="B52" s="23" t="n"/>
      <c r="C52" s="23" t="n"/>
      <c r="D52" s="20" t="n"/>
      <c r="E52" s="23" t="n"/>
      <c r="F52" s="20" t="n"/>
      <c r="G52" s="19" t="n"/>
      <c r="H52" s="24">
        <f>IF(B52="","",N(D52)*N(G52))</f>
        <v/>
      </c>
      <c r="I52" s="25" t="n"/>
      <c r="J52" s="19" t="n"/>
      <c r="K52" s="26" t="n"/>
    </row>
    <row r="53">
      <c r="A53" s="22">
        <f>IF(B53="","",ROW()-6)</f>
        <v/>
      </c>
      <c r="B53" s="23" t="n"/>
      <c r="C53" s="23" t="n"/>
      <c r="D53" s="20" t="n"/>
      <c r="E53" s="23" t="n"/>
      <c r="F53" s="20" t="n"/>
      <c r="G53" s="19" t="n"/>
      <c r="H53" s="24">
        <f>IF(B53="","",N(D53)*N(G53))</f>
        <v/>
      </c>
      <c r="I53" s="25" t="n"/>
      <c r="J53" s="19" t="n"/>
      <c r="K53" s="26" t="n"/>
    </row>
    <row r="54">
      <c r="A54" s="22">
        <f>IF(B54="","",ROW()-6)</f>
        <v/>
      </c>
      <c r="B54" s="23" t="n"/>
      <c r="C54" s="23" t="n"/>
      <c r="D54" s="20" t="n"/>
      <c r="E54" s="23" t="n"/>
      <c r="F54" s="20" t="n"/>
      <c r="G54" s="19" t="n"/>
      <c r="H54" s="24">
        <f>IF(B54="","",N(D54)*N(G54))</f>
        <v/>
      </c>
      <c r="I54" s="25" t="n"/>
      <c r="J54" s="19" t="n"/>
      <c r="K54" s="26" t="n"/>
    </row>
    <row r="55">
      <c r="A55" s="22">
        <f>IF(B55="","",ROW()-6)</f>
        <v/>
      </c>
      <c r="B55" s="23" t="n"/>
      <c r="C55" s="23" t="n"/>
      <c r="D55" s="20" t="n"/>
      <c r="E55" s="23" t="n"/>
      <c r="F55" s="20" t="n"/>
      <c r="G55" s="19" t="n"/>
      <c r="H55" s="24">
        <f>IF(B55="","",N(D55)*N(G55))</f>
        <v/>
      </c>
      <c r="I55" s="25" t="n"/>
      <c r="J55" s="19" t="n"/>
      <c r="K55" s="26" t="n"/>
    </row>
    <row r="56">
      <c r="A56" s="22">
        <f>IF(B56="","",ROW()-6)</f>
        <v/>
      </c>
      <c r="B56" s="23" t="n"/>
      <c r="C56" s="23" t="n"/>
      <c r="D56" s="20" t="n"/>
      <c r="E56" s="23" t="n"/>
      <c r="F56" s="20" t="n"/>
      <c r="G56" s="19" t="n"/>
      <c r="H56" s="24">
        <f>IF(B56="","",N(D56)*N(G56))</f>
        <v/>
      </c>
      <c r="I56" s="25" t="n"/>
      <c r="J56" s="19" t="n"/>
      <c r="K56" s="26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K2"/>
    <mergeCell ref="A1:K1"/>
  </mergeCells>
  <conditionalFormatting sqref="N22">
    <cfRule type="cellIs" priority="1" operator="lessThan" dxfId="0">
      <formula>0</formula>
    </cfRule>
  </conditionalFormatting>
  <dataValidations count="2">
    <dataValidation sqref="I7:I56" showDropDown="0" showInputMessage="0" showErrorMessage="0" allowBlank="1" type="list">
      <formula1>"مخطط,منفذ,مؤجل,ملغى"</formula1>
    </dataValidation>
    <dataValidation sqref="C7:C56" showDropDown="0" showInputMessage="0" showErrorMessage="0" allowBlank="1" type="list">
      <formula1>=$M$7:$M$12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2026-10-27T21:00:25Z</dcterms:created>
  <dcterms:modified xsi:type="dcterms:W3CDTF">2026-10-27T21:00:25Z</dcterms:modified>
</cp:coreProperties>
</file>