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قوى العامل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" fontId="10" fillId="0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6" applyAlignment="1" pivotButton="0" quotePrefix="0" xfId="0">
      <alignment horizontal="right" vertical="center" wrapText="1"/>
    </xf>
    <xf numFmtId="1" fontId="16" fillId="5" borderId="6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  <xf numFmtId="165" fontId="14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خطة القوى العاملة والوظائف الشاغرة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خطة سنوية للوظائف في كل إدارة: الوظائف المعتمدة، والمشغولة، والشاغرة، والمطلوب تعيينه، وتكلفة الرواتب المعتمدة مقابل الفعلية، ونسبة الشغور لكل إدارة وللشركة.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لكل وظيفة: الإدارة، المسمى، العدد المعتمد في الهيكل، العدد المشغول فعلًا، ومتوسط الراتب الشهري المعتمد للوظيفة والراتب الفعلي.</t>
        </is>
      </c>
    </row>
    <row r="8" ht="34" customHeight="1">
      <c r="A8" s="11" t="inlineStr">
        <is>
          <t>•</t>
        </is>
      </c>
      <c r="B8" s="12" t="inlineStr">
        <is>
          <t>اكتب شهر التعيين المخطط للوظائف الشاغرة (1 إلى 12) لتحسب تكلفة التعيينات الجديدة في السنة بقدر الشهور الباقية.</t>
        </is>
      </c>
    </row>
    <row r="9" ht="18" customHeight="1">
      <c r="A9" s="11" t="inlineStr">
        <is>
          <t>•</t>
        </is>
      </c>
      <c r="B9" s="12" t="inlineStr">
        <is>
          <t>الملخص يجمع كل إدارة: العدد والشغور والتكلفة.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الراتب الفعلي هنا متوسط رواتب شاغلي الوظيفة. أضف التأمينات والمزايا كنسبة تحميل إذا أردت التكلفة الكاملة.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46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10" customWidth="1" min="3" max="3"/>
    <col width="10" customWidth="1" min="4" max="4"/>
    <col width="10" customWidth="1" min="5" max="5"/>
    <col width="14" customWidth="1" min="6" max="6"/>
    <col width="14" customWidth="1" min="7" max="7"/>
    <col width="10" customWidth="1" min="8" max="8"/>
    <col width="15" customWidth="1" min="9" max="9"/>
    <col width="16" customWidth="1" min="10" max="10"/>
    <col width="16" customWidth="1" min="11" max="11"/>
    <col width="3" customWidth="1" min="12" max="12"/>
    <col width="16" customWidth="1" min="13" max="13"/>
    <col width="9" customWidth="1" min="14" max="14"/>
    <col width="9" customWidth="1" min="15" max="15"/>
    <col width="10" customWidth="1" min="16" max="16"/>
    <col width="16" customWidth="1" min="17" max="17"/>
  </cols>
  <sheetData>
    <row r="1" ht="30" customHeight="1">
      <c r="A1" s="15" t="inlineStr">
        <is>
          <t>خطة القوى العاملة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 التكلفة السنوية = الراتب × 12.</t>
        </is>
      </c>
    </row>
    <row r="4">
      <c r="A4" s="18" t="inlineStr">
        <is>
          <t>نسبة تحميل المزايا والتأمينات</t>
        </is>
      </c>
      <c r="B4" s="19" t="n"/>
      <c r="C4" s="20" t="n">
        <v>0.25</v>
      </c>
    </row>
    <row r="6" ht="30" customHeight="1">
      <c r="A6" s="21" t="inlineStr">
        <is>
          <t>الإدارة</t>
        </is>
      </c>
      <c r="B6" s="21" t="inlineStr">
        <is>
          <t>الوظيفة</t>
        </is>
      </c>
      <c r="C6" s="21" t="inlineStr">
        <is>
          <t>المعتمد</t>
        </is>
      </c>
      <c r="D6" s="21" t="inlineStr">
        <is>
          <t>المشغول</t>
        </is>
      </c>
      <c r="E6" s="21" t="inlineStr">
        <is>
          <t>الشاغر</t>
        </is>
      </c>
      <c r="F6" s="21" t="inlineStr">
        <is>
          <t>راتب معتمد شهري</t>
        </is>
      </c>
      <c r="G6" s="21" t="inlineStr">
        <is>
          <t>راتب فعلي شهري</t>
        </is>
      </c>
      <c r="H6" s="21" t="inlineStr">
        <is>
          <t>شهر التعيين</t>
        </is>
      </c>
      <c r="I6" s="21" t="inlineStr">
        <is>
          <t>تكلفة التعيينات الجديدة</t>
        </is>
      </c>
      <c r="J6" s="21" t="inlineStr">
        <is>
          <t>التكلفة السنوية المعتمدة</t>
        </is>
      </c>
      <c r="K6" s="21" t="inlineStr">
        <is>
          <t>التكلفة السنوية الفعلية</t>
        </is>
      </c>
      <c r="M6" s="21" t="inlineStr">
        <is>
          <t>الإدارة</t>
        </is>
      </c>
      <c r="N6" s="21" t="inlineStr">
        <is>
          <t>المعتمد</t>
        </is>
      </c>
      <c r="O6" s="21" t="inlineStr">
        <is>
          <t>المشغول</t>
        </is>
      </c>
      <c r="P6" s="21" t="inlineStr">
        <is>
          <t>الشغور</t>
        </is>
      </c>
      <c r="Q6" s="21" t="inlineStr">
        <is>
          <t>التكلفة المتوقعة</t>
        </is>
      </c>
    </row>
    <row r="7">
      <c r="A7" s="22" t="inlineStr">
        <is>
          <t>المالية</t>
        </is>
      </c>
      <c r="B7" s="22" t="inlineStr">
        <is>
          <t>مدير مالي</t>
        </is>
      </c>
      <c r="C7" s="23" t="n">
        <v>1</v>
      </c>
      <c r="D7" s="23" t="n">
        <v>1</v>
      </c>
      <c r="E7" s="24">
        <f>IF(B7="","",MAX(0,N(C7)-N(D7)))</f>
        <v/>
      </c>
      <c r="F7" s="25" t="n">
        <v>25000</v>
      </c>
      <c r="G7" s="25" t="n">
        <v>26000</v>
      </c>
      <c r="H7" s="23" t="n"/>
      <c r="I7" s="26">
        <f>IF(OR(B7="",N(E7)=0,H7=""),0,E7*F7*(13-H7)*(1+$C$4))</f>
        <v/>
      </c>
      <c r="J7" s="26">
        <f>IF(B7="","",N(C7)*N(F7)*12*(1+$C$4))</f>
        <v/>
      </c>
      <c r="K7" s="26">
        <f>IF(B7="","",N(D7)*N(G7)*12*(1+$C$4)+N(I7))</f>
        <v/>
      </c>
      <c r="M7" s="22" t="inlineStr">
        <is>
          <t>المالية</t>
        </is>
      </c>
      <c r="N7" s="24">
        <f>IF(M7="","",SUMIF($A$7:$A$46,M7,$C$7:$C$46))</f>
        <v/>
      </c>
      <c r="O7" s="24">
        <f>IF(M7="","",SUMIF($A$7:$A$46,M7,$D$7:$D$46))</f>
        <v/>
      </c>
      <c r="P7" s="27">
        <f>IF(N(N7)=0,"",1-O7/N7)</f>
        <v/>
      </c>
      <c r="Q7" s="26">
        <f>IF(M7="","",SUMIF($A$7:$A$46,M7,$K$7:$K$46))</f>
        <v/>
      </c>
    </row>
    <row r="8">
      <c r="A8" s="22" t="inlineStr">
        <is>
          <t>المالية</t>
        </is>
      </c>
      <c r="B8" s="22" t="inlineStr">
        <is>
          <t>محاسب</t>
        </is>
      </c>
      <c r="C8" s="23" t="n">
        <v>4</v>
      </c>
      <c r="D8" s="23" t="n">
        <v>3</v>
      </c>
      <c r="E8" s="24">
        <f>IF(B8="","",MAX(0,N(C8)-N(D8)))</f>
        <v/>
      </c>
      <c r="F8" s="25" t="n">
        <v>10000</v>
      </c>
      <c r="G8" s="25" t="n">
        <v>9800</v>
      </c>
      <c r="H8" s="23" t="n">
        <v>3</v>
      </c>
      <c r="I8" s="26">
        <f>IF(OR(B8="",N(E8)=0,H8=""),0,E8*F8*(13-H8)*(1+$C$4))</f>
        <v/>
      </c>
      <c r="J8" s="26">
        <f>IF(B8="","",N(C8)*N(F8)*12*(1+$C$4))</f>
        <v/>
      </c>
      <c r="K8" s="26">
        <f>IF(B8="","",N(D8)*N(G8)*12*(1+$C$4)+N(I8))</f>
        <v/>
      </c>
      <c r="M8" s="22" t="inlineStr">
        <is>
          <t>المبيعات</t>
        </is>
      </c>
      <c r="N8" s="24">
        <f>IF(M8="","",SUMIF($A$7:$A$46,M8,$C$7:$C$46))</f>
        <v/>
      </c>
      <c r="O8" s="24">
        <f>IF(M8="","",SUMIF($A$7:$A$46,M8,$D$7:$D$46))</f>
        <v/>
      </c>
      <c r="P8" s="27">
        <f>IF(N(N8)=0,"",1-O8/N8)</f>
        <v/>
      </c>
      <c r="Q8" s="26">
        <f>IF(M8="","",SUMIF($A$7:$A$46,M8,$K$7:$K$46))</f>
        <v/>
      </c>
    </row>
    <row r="9">
      <c r="A9" s="22" t="inlineStr">
        <is>
          <t>المبيعات</t>
        </is>
      </c>
      <c r="B9" s="22" t="inlineStr">
        <is>
          <t>مدير مبيعات</t>
        </is>
      </c>
      <c r="C9" s="23" t="n">
        <v>1</v>
      </c>
      <c r="D9" s="23" t="n">
        <v>1</v>
      </c>
      <c r="E9" s="24">
        <f>IF(B9="","",MAX(0,N(C9)-N(D9)))</f>
        <v/>
      </c>
      <c r="F9" s="25" t="n">
        <v>22000</v>
      </c>
      <c r="G9" s="25" t="n">
        <v>22000</v>
      </c>
      <c r="H9" s="23" t="n"/>
      <c r="I9" s="26">
        <f>IF(OR(B9="",N(E9)=0,H9=""),0,E9*F9*(13-H9)*(1+$C$4))</f>
        <v/>
      </c>
      <c r="J9" s="26">
        <f>IF(B9="","",N(C9)*N(F9)*12*(1+$C$4))</f>
        <v/>
      </c>
      <c r="K9" s="26">
        <f>IF(B9="","",N(D9)*N(G9)*12*(1+$C$4)+N(I9))</f>
        <v/>
      </c>
      <c r="M9" s="22" t="inlineStr">
        <is>
          <t>الإنتاج</t>
        </is>
      </c>
      <c r="N9" s="24">
        <f>IF(M9="","",SUMIF($A$7:$A$46,M9,$C$7:$C$46))</f>
        <v/>
      </c>
      <c r="O9" s="24">
        <f>IF(M9="","",SUMIF($A$7:$A$46,M9,$D$7:$D$46))</f>
        <v/>
      </c>
      <c r="P9" s="27">
        <f>IF(N(N9)=0,"",1-O9/N9)</f>
        <v/>
      </c>
      <c r="Q9" s="26">
        <f>IF(M9="","",SUMIF($A$7:$A$46,M9,$K$7:$K$46))</f>
        <v/>
      </c>
    </row>
    <row r="10">
      <c r="A10" s="22" t="inlineStr">
        <is>
          <t>المبيعات</t>
        </is>
      </c>
      <c r="B10" s="22" t="inlineStr">
        <is>
          <t>مندوب مبيعات</t>
        </is>
      </c>
      <c r="C10" s="23" t="n">
        <v>8</v>
      </c>
      <c r="D10" s="23" t="n">
        <v>6</v>
      </c>
      <c r="E10" s="24">
        <f>IF(B10="","",MAX(0,N(C10)-N(D10)))</f>
        <v/>
      </c>
      <c r="F10" s="25" t="n">
        <v>8000</v>
      </c>
      <c r="G10" s="25" t="n">
        <v>8200</v>
      </c>
      <c r="H10" s="23" t="n">
        <v>2</v>
      </c>
      <c r="I10" s="26">
        <f>IF(OR(B10="",N(E10)=0,H10=""),0,E10*F10*(13-H10)*(1+$C$4))</f>
        <v/>
      </c>
      <c r="J10" s="26">
        <f>IF(B10="","",N(C10)*N(F10)*12*(1+$C$4))</f>
        <v/>
      </c>
      <c r="K10" s="26">
        <f>IF(B10="","",N(D10)*N(G10)*12*(1+$C$4)+N(I10))</f>
        <v/>
      </c>
      <c r="M10" s="22" t="inlineStr">
        <is>
          <t>الموارد البشرية</t>
        </is>
      </c>
      <c r="N10" s="24">
        <f>IF(M10="","",SUMIF($A$7:$A$46,M10,$C$7:$C$46))</f>
        <v/>
      </c>
      <c r="O10" s="24">
        <f>IF(M10="","",SUMIF($A$7:$A$46,M10,$D$7:$D$46))</f>
        <v/>
      </c>
      <c r="P10" s="27">
        <f>IF(N(N10)=0,"",1-O10/N10)</f>
        <v/>
      </c>
      <c r="Q10" s="26">
        <f>IF(M10="","",SUMIF($A$7:$A$46,M10,$K$7:$K$46))</f>
        <v/>
      </c>
    </row>
    <row r="11">
      <c r="A11" s="22" t="inlineStr">
        <is>
          <t>الإنتاج</t>
        </is>
      </c>
      <c r="B11" s="22" t="inlineStr">
        <is>
          <t>مشرف إنتاج</t>
        </is>
      </c>
      <c r="C11" s="23" t="n">
        <v>3</v>
      </c>
      <c r="D11" s="23" t="n">
        <v>3</v>
      </c>
      <c r="E11" s="24">
        <f>IF(B11="","",MAX(0,N(C11)-N(D11)))</f>
        <v/>
      </c>
      <c r="F11" s="25" t="n">
        <v>12000</v>
      </c>
      <c r="G11" s="25" t="n">
        <v>12500</v>
      </c>
      <c r="H11" s="23" t="n"/>
      <c r="I11" s="26">
        <f>IF(OR(B11="",N(E11)=0,H11=""),0,E11*F11*(13-H11)*(1+$C$4))</f>
        <v/>
      </c>
      <c r="J11" s="26">
        <f>IF(B11="","",N(C11)*N(F11)*12*(1+$C$4))</f>
        <v/>
      </c>
      <c r="K11" s="26">
        <f>IF(B11="","",N(D11)*N(G11)*12*(1+$C$4)+N(I11))</f>
        <v/>
      </c>
      <c r="M11" s="28" t="n"/>
      <c r="N11" s="24">
        <f>IF(M11="","",SUMIF($A$7:$A$46,M11,$C$7:$C$46))</f>
        <v/>
      </c>
      <c r="O11" s="24">
        <f>IF(M11="","",SUMIF($A$7:$A$46,M11,$D$7:$D$46))</f>
        <v/>
      </c>
      <c r="P11" s="27">
        <f>IF(N(N11)=0,"",1-O11/N11)</f>
        <v/>
      </c>
      <c r="Q11" s="26">
        <f>IF(M11="","",SUMIF($A$7:$A$46,M11,$K$7:$K$46))</f>
        <v/>
      </c>
    </row>
    <row r="12">
      <c r="A12" s="22" t="inlineStr">
        <is>
          <t>الإنتاج</t>
        </is>
      </c>
      <c r="B12" s="22" t="inlineStr">
        <is>
          <t>فني إنتاج</t>
        </is>
      </c>
      <c r="C12" s="23" t="n">
        <v>20</v>
      </c>
      <c r="D12" s="23" t="n">
        <v>17</v>
      </c>
      <c r="E12" s="24">
        <f>IF(B12="","",MAX(0,N(C12)-N(D12)))</f>
        <v/>
      </c>
      <c r="F12" s="25" t="n">
        <v>7000</v>
      </c>
      <c r="G12" s="25" t="n">
        <v>6900</v>
      </c>
      <c r="H12" s="23" t="n">
        <v>4</v>
      </c>
      <c r="I12" s="26">
        <f>IF(OR(B12="",N(E12)=0,H12=""),0,E12*F12*(13-H12)*(1+$C$4))</f>
        <v/>
      </c>
      <c r="J12" s="26">
        <f>IF(B12="","",N(C12)*N(F12)*12*(1+$C$4))</f>
        <v/>
      </c>
      <c r="K12" s="26">
        <f>IF(B12="","",N(D12)*N(G12)*12*(1+$C$4)+N(I12))</f>
        <v/>
      </c>
      <c r="M12" s="28" t="n"/>
      <c r="N12" s="24">
        <f>IF(M12="","",SUMIF($A$7:$A$46,M12,$C$7:$C$46))</f>
        <v/>
      </c>
      <c r="O12" s="24">
        <f>IF(M12="","",SUMIF($A$7:$A$46,M12,$D$7:$D$46))</f>
        <v/>
      </c>
      <c r="P12" s="27">
        <f>IF(N(N12)=0,"",1-O12/N12)</f>
        <v/>
      </c>
      <c r="Q12" s="26">
        <f>IF(M12="","",SUMIF($A$7:$A$46,M12,$K$7:$K$46))</f>
        <v/>
      </c>
    </row>
    <row r="13">
      <c r="A13" s="22" t="inlineStr">
        <is>
          <t>الموارد البشرية</t>
        </is>
      </c>
      <c r="B13" s="22" t="inlineStr">
        <is>
          <t>أخصائي موارد بشرية</t>
        </is>
      </c>
      <c r="C13" s="23" t="n">
        <v>2</v>
      </c>
      <c r="D13" s="23" t="n">
        <v>1</v>
      </c>
      <c r="E13" s="24">
        <f>IF(B13="","",MAX(0,N(C13)-N(D13)))</f>
        <v/>
      </c>
      <c r="F13" s="25" t="n">
        <v>11000</v>
      </c>
      <c r="G13" s="25" t="n">
        <v>11000</v>
      </c>
      <c r="H13" s="23" t="n">
        <v>6</v>
      </c>
      <c r="I13" s="26">
        <f>IF(OR(B13="",N(E13)=0,H13=""),0,E13*F13*(13-H13)*(1+$C$4))</f>
        <v/>
      </c>
      <c r="J13" s="26">
        <f>IF(B13="","",N(C13)*N(F13)*12*(1+$C$4))</f>
        <v/>
      </c>
      <c r="K13" s="26">
        <f>IF(B13="","",N(D13)*N(G13)*12*(1+$C$4)+N(I13))</f>
        <v/>
      </c>
      <c r="M13" s="29" t="inlineStr">
        <is>
          <t>الشركة</t>
        </is>
      </c>
      <c r="N13" s="30">
        <f>SUM(N7:N12)</f>
        <v/>
      </c>
      <c r="O13" s="30">
        <f>SUM(O7:O12)</f>
        <v/>
      </c>
      <c r="P13" s="31">
        <f>IF(N13=0,"",1-O13/N13)</f>
        <v/>
      </c>
      <c r="Q13" s="32">
        <f>SUM(Q7:Q12)</f>
        <v/>
      </c>
    </row>
    <row r="14">
      <c r="A14" s="22" t="n"/>
      <c r="B14" s="22" t="n"/>
      <c r="C14" s="23" t="n"/>
      <c r="D14" s="23" t="n"/>
      <c r="E14" s="24">
        <f>IF(B14="","",MAX(0,N(C14)-N(D14)))</f>
        <v/>
      </c>
      <c r="F14" s="25" t="n"/>
      <c r="G14" s="25" t="n"/>
      <c r="H14" s="23" t="n"/>
      <c r="I14" s="26">
        <f>IF(OR(B14="",N(E14)=0,H14=""),0,E14*F14*(13-H14)*(1+$C$4))</f>
        <v/>
      </c>
      <c r="J14" s="26">
        <f>IF(B14="","",N(C14)*N(F14)*12*(1+$C$4))</f>
        <v/>
      </c>
      <c r="K14" s="26">
        <f>IF(B14="","",N(D14)*N(G14)*12*(1+$C$4)+N(I14))</f>
        <v/>
      </c>
    </row>
    <row r="15">
      <c r="A15" s="22" t="n"/>
      <c r="B15" s="22" t="n"/>
      <c r="C15" s="23" t="n"/>
      <c r="D15" s="23" t="n"/>
      <c r="E15" s="24">
        <f>IF(B15="","",MAX(0,N(C15)-N(D15)))</f>
        <v/>
      </c>
      <c r="F15" s="25" t="n"/>
      <c r="G15" s="25" t="n"/>
      <c r="H15" s="23" t="n"/>
      <c r="I15" s="26">
        <f>IF(OR(B15="",N(E15)=0,H15=""),0,E15*F15*(13-H15)*(1+$C$4))</f>
        <v/>
      </c>
      <c r="J15" s="26">
        <f>IF(B15="","",N(C15)*N(F15)*12*(1+$C$4))</f>
        <v/>
      </c>
      <c r="K15" s="26">
        <f>IF(B15="","",N(D15)*N(G15)*12*(1+$C$4)+N(I15))</f>
        <v/>
      </c>
      <c r="M15" s="18" t="inlineStr">
        <is>
          <t>التكلفة المعتمدة للسنة</t>
        </is>
      </c>
      <c r="Q15" s="33">
        <f>SUM(J7:J46)</f>
        <v/>
      </c>
    </row>
    <row r="16">
      <c r="A16" s="22" t="n"/>
      <c r="B16" s="22" t="n"/>
      <c r="C16" s="23" t="n"/>
      <c r="D16" s="23" t="n"/>
      <c r="E16" s="24">
        <f>IF(B16="","",MAX(0,N(C16)-N(D16)))</f>
        <v/>
      </c>
      <c r="F16" s="25" t="n"/>
      <c r="G16" s="25" t="n"/>
      <c r="H16" s="23" t="n"/>
      <c r="I16" s="26">
        <f>IF(OR(B16="",N(E16)=0,H16=""),0,E16*F16*(13-H16)*(1+$C$4))</f>
        <v/>
      </c>
      <c r="J16" s="26">
        <f>IF(B16="","",N(C16)*N(F16)*12*(1+$C$4))</f>
        <v/>
      </c>
      <c r="K16" s="26">
        <f>IF(B16="","",N(D16)*N(G16)*12*(1+$C$4)+N(I16))</f>
        <v/>
      </c>
      <c r="M16" s="18" t="inlineStr">
        <is>
          <t>الوفر / (التجاوز)</t>
        </is>
      </c>
      <c r="Q16" s="33">
        <f>Q15-Q13</f>
        <v/>
      </c>
    </row>
    <row r="17">
      <c r="A17" s="22" t="n"/>
      <c r="B17" s="22" t="n"/>
      <c r="C17" s="23" t="n"/>
      <c r="D17" s="23" t="n"/>
      <c r="E17" s="24">
        <f>IF(B17="","",MAX(0,N(C17)-N(D17)))</f>
        <v/>
      </c>
      <c r="F17" s="25" t="n"/>
      <c r="G17" s="25" t="n"/>
      <c r="H17" s="23" t="n"/>
      <c r="I17" s="26">
        <f>IF(OR(B17="",N(E17)=0,H17=""),0,E17*F17*(13-H17)*(1+$C$4))</f>
        <v/>
      </c>
      <c r="J17" s="26">
        <f>IF(B17="","",N(C17)*N(F17)*12*(1+$C$4))</f>
        <v/>
      </c>
      <c r="K17" s="26">
        <f>IF(B17="","",N(D17)*N(G17)*12*(1+$C$4)+N(I17))</f>
        <v/>
      </c>
    </row>
    <row r="18">
      <c r="A18" s="22" t="n"/>
      <c r="B18" s="22" t="n"/>
      <c r="C18" s="23" t="n"/>
      <c r="D18" s="23" t="n"/>
      <c r="E18" s="24">
        <f>IF(B18="","",MAX(0,N(C18)-N(D18)))</f>
        <v/>
      </c>
      <c r="F18" s="25" t="n"/>
      <c r="G18" s="25" t="n"/>
      <c r="H18" s="23" t="n"/>
      <c r="I18" s="26">
        <f>IF(OR(B18="",N(E18)=0,H18=""),0,E18*F18*(13-H18)*(1+$C$4))</f>
        <v/>
      </c>
      <c r="J18" s="26">
        <f>IF(B18="","",N(C18)*N(F18)*12*(1+$C$4))</f>
        <v/>
      </c>
      <c r="K18" s="26">
        <f>IF(B18="","",N(D18)*N(G18)*12*(1+$C$4)+N(I18))</f>
        <v/>
      </c>
    </row>
    <row r="19">
      <c r="A19" s="22" t="n"/>
      <c r="B19" s="22" t="n"/>
      <c r="C19" s="23" t="n"/>
      <c r="D19" s="23" t="n"/>
      <c r="E19" s="24">
        <f>IF(B19="","",MAX(0,N(C19)-N(D19)))</f>
        <v/>
      </c>
      <c r="F19" s="25" t="n"/>
      <c r="G19" s="25" t="n"/>
      <c r="H19" s="23" t="n"/>
      <c r="I19" s="26">
        <f>IF(OR(B19="",N(E19)=0,H19=""),0,E19*F19*(13-H19)*(1+$C$4))</f>
        <v/>
      </c>
      <c r="J19" s="26">
        <f>IF(B19="","",N(C19)*N(F19)*12*(1+$C$4))</f>
        <v/>
      </c>
      <c r="K19" s="26">
        <f>IF(B19="","",N(D19)*N(G19)*12*(1+$C$4)+N(I19))</f>
        <v/>
      </c>
    </row>
    <row r="20">
      <c r="A20" s="22" t="n"/>
      <c r="B20" s="22" t="n"/>
      <c r="C20" s="23" t="n"/>
      <c r="D20" s="23" t="n"/>
      <c r="E20" s="24">
        <f>IF(B20="","",MAX(0,N(C20)-N(D20)))</f>
        <v/>
      </c>
      <c r="F20" s="25" t="n"/>
      <c r="G20" s="25" t="n"/>
      <c r="H20" s="23" t="n"/>
      <c r="I20" s="26">
        <f>IF(OR(B20="",N(E20)=0,H20=""),0,E20*F20*(13-H20)*(1+$C$4))</f>
        <v/>
      </c>
      <c r="J20" s="26">
        <f>IF(B20="","",N(C20)*N(F20)*12*(1+$C$4))</f>
        <v/>
      </c>
      <c r="K20" s="26">
        <f>IF(B20="","",N(D20)*N(G20)*12*(1+$C$4)+N(I20))</f>
        <v/>
      </c>
    </row>
    <row r="21">
      <c r="A21" s="22" t="n"/>
      <c r="B21" s="22" t="n"/>
      <c r="C21" s="23" t="n"/>
      <c r="D21" s="23" t="n"/>
      <c r="E21" s="24">
        <f>IF(B21="","",MAX(0,N(C21)-N(D21)))</f>
        <v/>
      </c>
      <c r="F21" s="25" t="n"/>
      <c r="G21" s="25" t="n"/>
      <c r="H21" s="23" t="n"/>
      <c r="I21" s="26">
        <f>IF(OR(B21="",N(E21)=0,H21=""),0,E21*F21*(13-H21)*(1+$C$4))</f>
        <v/>
      </c>
      <c r="J21" s="26">
        <f>IF(B21="","",N(C21)*N(F21)*12*(1+$C$4))</f>
        <v/>
      </c>
      <c r="K21" s="26">
        <f>IF(B21="","",N(D21)*N(G21)*12*(1+$C$4)+N(I21))</f>
        <v/>
      </c>
    </row>
    <row r="22">
      <c r="A22" s="22" t="n"/>
      <c r="B22" s="22" t="n"/>
      <c r="C22" s="23" t="n"/>
      <c r="D22" s="23" t="n"/>
      <c r="E22" s="24">
        <f>IF(B22="","",MAX(0,N(C22)-N(D22)))</f>
        <v/>
      </c>
      <c r="F22" s="25" t="n"/>
      <c r="G22" s="25" t="n"/>
      <c r="H22" s="23" t="n"/>
      <c r="I22" s="26">
        <f>IF(OR(B22="",N(E22)=0,H22=""),0,E22*F22*(13-H22)*(1+$C$4))</f>
        <v/>
      </c>
      <c r="J22" s="26">
        <f>IF(B22="","",N(C22)*N(F22)*12*(1+$C$4))</f>
        <v/>
      </c>
      <c r="K22" s="26">
        <f>IF(B22="","",N(D22)*N(G22)*12*(1+$C$4)+N(I22))</f>
        <v/>
      </c>
    </row>
    <row r="23">
      <c r="A23" s="22" t="n"/>
      <c r="B23" s="22" t="n"/>
      <c r="C23" s="23" t="n"/>
      <c r="D23" s="23" t="n"/>
      <c r="E23" s="24">
        <f>IF(B23="","",MAX(0,N(C23)-N(D23)))</f>
        <v/>
      </c>
      <c r="F23" s="25" t="n"/>
      <c r="G23" s="25" t="n"/>
      <c r="H23" s="23" t="n"/>
      <c r="I23" s="26">
        <f>IF(OR(B23="",N(E23)=0,H23=""),0,E23*F23*(13-H23)*(1+$C$4))</f>
        <v/>
      </c>
      <c r="J23" s="26">
        <f>IF(B23="","",N(C23)*N(F23)*12*(1+$C$4))</f>
        <v/>
      </c>
      <c r="K23" s="26">
        <f>IF(B23="","",N(D23)*N(G23)*12*(1+$C$4)+N(I23))</f>
        <v/>
      </c>
    </row>
    <row r="24">
      <c r="A24" s="22" t="n"/>
      <c r="B24" s="22" t="n"/>
      <c r="C24" s="23" t="n"/>
      <c r="D24" s="23" t="n"/>
      <c r="E24" s="24">
        <f>IF(B24="","",MAX(0,N(C24)-N(D24)))</f>
        <v/>
      </c>
      <c r="F24" s="25" t="n"/>
      <c r="G24" s="25" t="n"/>
      <c r="H24" s="23" t="n"/>
      <c r="I24" s="26">
        <f>IF(OR(B24="",N(E24)=0,H24=""),0,E24*F24*(13-H24)*(1+$C$4))</f>
        <v/>
      </c>
      <c r="J24" s="26">
        <f>IF(B24="","",N(C24)*N(F24)*12*(1+$C$4))</f>
        <v/>
      </c>
      <c r="K24" s="26">
        <f>IF(B24="","",N(D24)*N(G24)*12*(1+$C$4)+N(I24))</f>
        <v/>
      </c>
    </row>
    <row r="25">
      <c r="A25" s="22" t="n"/>
      <c r="B25" s="22" t="n"/>
      <c r="C25" s="23" t="n"/>
      <c r="D25" s="23" t="n"/>
      <c r="E25" s="24">
        <f>IF(B25="","",MAX(0,N(C25)-N(D25)))</f>
        <v/>
      </c>
      <c r="F25" s="25" t="n"/>
      <c r="G25" s="25" t="n"/>
      <c r="H25" s="23" t="n"/>
      <c r="I25" s="26">
        <f>IF(OR(B25="",N(E25)=0,H25=""),0,E25*F25*(13-H25)*(1+$C$4))</f>
        <v/>
      </c>
      <c r="J25" s="26">
        <f>IF(B25="","",N(C25)*N(F25)*12*(1+$C$4))</f>
        <v/>
      </c>
      <c r="K25" s="26">
        <f>IF(B25="","",N(D25)*N(G25)*12*(1+$C$4)+N(I25))</f>
        <v/>
      </c>
    </row>
    <row r="26">
      <c r="A26" s="22" t="n"/>
      <c r="B26" s="22" t="n"/>
      <c r="C26" s="23" t="n"/>
      <c r="D26" s="23" t="n"/>
      <c r="E26" s="24">
        <f>IF(B26="","",MAX(0,N(C26)-N(D26)))</f>
        <v/>
      </c>
      <c r="F26" s="25" t="n"/>
      <c r="G26" s="25" t="n"/>
      <c r="H26" s="23" t="n"/>
      <c r="I26" s="26">
        <f>IF(OR(B26="",N(E26)=0,H26=""),0,E26*F26*(13-H26)*(1+$C$4))</f>
        <v/>
      </c>
      <c r="J26" s="26">
        <f>IF(B26="","",N(C26)*N(F26)*12*(1+$C$4))</f>
        <v/>
      </c>
      <c r="K26" s="26">
        <f>IF(B26="","",N(D26)*N(G26)*12*(1+$C$4)+N(I26))</f>
        <v/>
      </c>
    </row>
    <row r="27">
      <c r="A27" s="22" t="n"/>
      <c r="B27" s="22" t="n"/>
      <c r="C27" s="23" t="n"/>
      <c r="D27" s="23" t="n"/>
      <c r="E27" s="24">
        <f>IF(B27="","",MAX(0,N(C27)-N(D27)))</f>
        <v/>
      </c>
      <c r="F27" s="25" t="n"/>
      <c r="G27" s="25" t="n"/>
      <c r="H27" s="23" t="n"/>
      <c r="I27" s="26">
        <f>IF(OR(B27="",N(E27)=0,H27=""),0,E27*F27*(13-H27)*(1+$C$4))</f>
        <v/>
      </c>
      <c r="J27" s="26">
        <f>IF(B27="","",N(C27)*N(F27)*12*(1+$C$4))</f>
        <v/>
      </c>
      <c r="K27" s="26">
        <f>IF(B27="","",N(D27)*N(G27)*12*(1+$C$4)+N(I27))</f>
        <v/>
      </c>
    </row>
    <row r="28">
      <c r="A28" s="22" t="n"/>
      <c r="B28" s="22" t="n"/>
      <c r="C28" s="23" t="n"/>
      <c r="D28" s="23" t="n"/>
      <c r="E28" s="24">
        <f>IF(B28="","",MAX(0,N(C28)-N(D28)))</f>
        <v/>
      </c>
      <c r="F28" s="25" t="n"/>
      <c r="G28" s="25" t="n"/>
      <c r="H28" s="23" t="n"/>
      <c r="I28" s="26">
        <f>IF(OR(B28="",N(E28)=0,H28=""),0,E28*F28*(13-H28)*(1+$C$4))</f>
        <v/>
      </c>
      <c r="J28" s="26">
        <f>IF(B28="","",N(C28)*N(F28)*12*(1+$C$4))</f>
        <v/>
      </c>
      <c r="K28" s="26">
        <f>IF(B28="","",N(D28)*N(G28)*12*(1+$C$4)+N(I28))</f>
        <v/>
      </c>
    </row>
    <row r="29">
      <c r="A29" s="22" t="n"/>
      <c r="B29" s="22" t="n"/>
      <c r="C29" s="23" t="n"/>
      <c r="D29" s="23" t="n"/>
      <c r="E29" s="24">
        <f>IF(B29="","",MAX(0,N(C29)-N(D29)))</f>
        <v/>
      </c>
      <c r="F29" s="25" t="n"/>
      <c r="G29" s="25" t="n"/>
      <c r="H29" s="23" t="n"/>
      <c r="I29" s="26">
        <f>IF(OR(B29="",N(E29)=0,H29=""),0,E29*F29*(13-H29)*(1+$C$4))</f>
        <v/>
      </c>
      <c r="J29" s="26">
        <f>IF(B29="","",N(C29)*N(F29)*12*(1+$C$4))</f>
        <v/>
      </c>
      <c r="K29" s="26">
        <f>IF(B29="","",N(D29)*N(G29)*12*(1+$C$4)+N(I29))</f>
        <v/>
      </c>
    </row>
    <row r="30">
      <c r="A30" s="22" t="n"/>
      <c r="B30" s="22" t="n"/>
      <c r="C30" s="23" t="n"/>
      <c r="D30" s="23" t="n"/>
      <c r="E30" s="24">
        <f>IF(B30="","",MAX(0,N(C30)-N(D30)))</f>
        <v/>
      </c>
      <c r="F30" s="25" t="n"/>
      <c r="G30" s="25" t="n"/>
      <c r="H30" s="23" t="n"/>
      <c r="I30" s="26">
        <f>IF(OR(B30="",N(E30)=0,H30=""),0,E30*F30*(13-H30)*(1+$C$4))</f>
        <v/>
      </c>
      <c r="J30" s="26">
        <f>IF(B30="","",N(C30)*N(F30)*12*(1+$C$4))</f>
        <v/>
      </c>
      <c r="K30" s="26">
        <f>IF(B30="","",N(D30)*N(G30)*12*(1+$C$4)+N(I30))</f>
        <v/>
      </c>
    </row>
    <row r="31">
      <c r="A31" s="22" t="n"/>
      <c r="B31" s="22" t="n"/>
      <c r="C31" s="23" t="n"/>
      <c r="D31" s="23" t="n"/>
      <c r="E31" s="24">
        <f>IF(B31="","",MAX(0,N(C31)-N(D31)))</f>
        <v/>
      </c>
      <c r="F31" s="25" t="n"/>
      <c r="G31" s="25" t="n"/>
      <c r="H31" s="23" t="n"/>
      <c r="I31" s="26">
        <f>IF(OR(B31="",N(E31)=0,H31=""),0,E31*F31*(13-H31)*(1+$C$4))</f>
        <v/>
      </c>
      <c r="J31" s="26">
        <f>IF(B31="","",N(C31)*N(F31)*12*(1+$C$4))</f>
        <v/>
      </c>
      <c r="K31" s="26">
        <f>IF(B31="","",N(D31)*N(G31)*12*(1+$C$4)+N(I31))</f>
        <v/>
      </c>
    </row>
    <row r="32">
      <c r="A32" s="22" t="n"/>
      <c r="B32" s="22" t="n"/>
      <c r="C32" s="23" t="n"/>
      <c r="D32" s="23" t="n"/>
      <c r="E32" s="24">
        <f>IF(B32="","",MAX(0,N(C32)-N(D32)))</f>
        <v/>
      </c>
      <c r="F32" s="25" t="n"/>
      <c r="G32" s="25" t="n"/>
      <c r="H32" s="23" t="n"/>
      <c r="I32" s="26">
        <f>IF(OR(B32="",N(E32)=0,H32=""),0,E32*F32*(13-H32)*(1+$C$4))</f>
        <v/>
      </c>
      <c r="J32" s="26">
        <f>IF(B32="","",N(C32)*N(F32)*12*(1+$C$4))</f>
        <v/>
      </c>
      <c r="K32" s="26">
        <f>IF(B32="","",N(D32)*N(G32)*12*(1+$C$4)+N(I32))</f>
        <v/>
      </c>
    </row>
    <row r="33">
      <c r="A33" s="22" t="n"/>
      <c r="B33" s="22" t="n"/>
      <c r="C33" s="23" t="n"/>
      <c r="D33" s="23" t="n"/>
      <c r="E33" s="24">
        <f>IF(B33="","",MAX(0,N(C33)-N(D33)))</f>
        <v/>
      </c>
      <c r="F33" s="25" t="n"/>
      <c r="G33" s="25" t="n"/>
      <c r="H33" s="23" t="n"/>
      <c r="I33" s="26">
        <f>IF(OR(B33="",N(E33)=0,H33=""),0,E33*F33*(13-H33)*(1+$C$4))</f>
        <v/>
      </c>
      <c r="J33" s="26">
        <f>IF(B33="","",N(C33)*N(F33)*12*(1+$C$4))</f>
        <v/>
      </c>
      <c r="K33" s="26">
        <f>IF(B33="","",N(D33)*N(G33)*12*(1+$C$4)+N(I33))</f>
        <v/>
      </c>
    </row>
    <row r="34">
      <c r="A34" s="22" t="n"/>
      <c r="B34" s="22" t="n"/>
      <c r="C34" s="23" t="n"/>
      <c r="D34" s="23" t="n"/>
      <c r="E34" s="24">
        <f>IF(B34="","",MAX(0,N(C34)-N(D34)))</f>
        <v/>
      </c>
      <c r="F34" s="25" t="n"/>
      <c r="G34" s="25" t="n"/>
      <c r="H34" s="23" t="n"/>
      <c r="I34" s="26">
        <f>IF(OR(B34="",N(E34)=0,H34=""),0,E34*F34*(13-H34)*(1+$C$4))</f>
        <v/>
      </c>
      <c r="J34" s="26">
        <f>IF(B34="","",N(C34)*N(F34)*12*(1+$C$4))</f>
        <v/>
      </c>
      <c r="K34" s="26">
        <f>IF(B34="","",N(D34)*N(G34)*12*(1+$C$4)+N(I34))</f>
        <v/>
      </c>
    </row>
    <row r="35">
      <c r="A35" s="22" t="n"/>
      <c r="B35" s="22" t="n"/>
      <c r="C35" s="23" t="n"/>
      <c r="D35" s="23" t="n"/>
      <c r="E35" s="24">
        <f>IF(B35="","",MAX(0,N(C35)-N(D35)))</f>
        <v/>
      </c>
      <c r="F35" s="25" t="n"/>
      <c r="G35" s="25" t="n"/>
      <c r="H35" s="23" t="n"/>
      <c r="I35" s="26">
        <f>IF(OR(B35="",N(E35)=0,H35=""),0,E35*F35*(13-H35)*(1+$C$4))</f>
        <v/>
      </c>
      <c r="J35" s="26">
        <f>IF(B35="","",N(C35)*N(F35)*12*(1+$C$4))</f>
        <v/>
      </c>
      <c r="K35" s="26">
        <f>IF(B35="","",N(D35)*N(G35)*12*(1+$C$4)+N(I35))</f>
        <v/>
      </c>
    </row>
    <row r="36">
      <c r="A36" s="22" t="n"/>
      <c r="B36" s="22" t="n"/>
      <c r="C36" s="23" t="n"/>
      <c r="D36" s="23" t="n"/>
      <c r="E36" s="24">
        <f>IF(B36="","",MAX(0,N(C36)-N(D36)))</f>
        <v/>
      </c>
      <c r="F36" s="25" t="n"/>
      <c r="G36" s="25" t="n"/>
      <c r="H36" s="23" t="n"/>
      <c r="I36" s="26">
        <f>IF(OR(B36="",N(E36)=0,H36=""),0,E36*F36*(13-H36)*(1+$C$4))</f>
        <v/>
      </c>
      <c r="J36" s="26">
        <f>IF(B36="","",N(C36)*N(F36)*12*(1+$C$4))</f>
        <v/>
      </c>
      <c r="K36" s="26">
        <f>IF(B36="","",N(D36)*N(G36)*12*(1+$C$4)+N(I36))</f>
        <v/>
      </c>
    </row>
    <row r="37">
      <c r="A37" s="22" t="n"/>
      <c r="B37" s="22" t="n"/>
      <c r="C37" s="23" t="n"/>
      <c r="D37" s="23" t="n"/>
      <c r="E37" s="24">
        <f>IF(B37="","",MAX(0,N(C37)-N(D37)))</f>
        <v/>
      </c>
      <c r="F37" s="25" t="n"/>
      <c r="G37" s="25" t="n"/>
      <c r="H37" s="23" t="n"/>
      <c r="I37" s="26">
        <f>IF(OR(B37="",N(E37)=0,H37=""),0,E37*F37*(13-H37)*(1+$C$4))</f>
        <v/>
      </c>
      <c r="J37" s="26">
        <f>IF(B37="","",N(C37)*N(F37)*12*(1+$C$4))</f>
        <v/>
      </c>
      <c r="K37" s="26">
        <f>IF(B37="","",N(D37)*N(G37)*12*(1+$C$4)+N(I37))</f>
        <v/>
      </c>
    </row>
    <row r="38">
      <c r="A38" s="22" t="n"/>
      <c r="B38" s="22" t="n"/>
      <c r="C38" s="23" t="n"/>
      <c r="D38" s="23" t="n"/>
      <c r="E38" s="24">
        <f>IF(B38="","",MAX(0,N(C38)-N(D38)))</f>
        <v/>
      </c>
      <c r="F38" s="25" t="n"/>
      <c r="G38" s="25" t="n"/>
      <c r="H38" s="23" t="n"/>
      <c r="I38" s="26">
        <f>IF(OR(B38="",N(E38)=0,H38=""),0,E38*F38*(13-H38)*(1+$C$4))</f>
        <v/>
      </c>
      <c r="J38" s="26">
        <f>IF(B38="","",N(C38)*N(F38)*12*(1+$C$4))</f>
        <v/>
      </c>
      <c r="K38" s="26">
        <f>IF(B38="","",N(D38)*N(G38)*12*(1+$C$4)+N(I38))</f>
        <v/>
      </c>
    </row>
    <row r="39">
      <c r="A39" s="22" t="n"/>
      <c r="B39" s="22" t="n"/>
      <c r="C39" s="23" t="n"/>
      <c r="D39" s="23" t="n"/>
      <c r="E39" s="24">
        <f>IF(B39="","",MAX(0,N(C39)-N(D39)))</f>
        <v/>
      </c>
      <c r="F39" s="25" t="n"/>
      <c r="G39" s="25" t="n"/>
      <c r="H39" s="23" t="n"/>
      <c r="I39" s="26">
        <f>IF(OR(B39="",N(E39)=0,H39=""),0,E39*F39*(13-H39)*(1+$C$4))</f>
        <v/>
      </c>
      <c r="J39" s="26">
        <f>IF(B39="","",N(C39)*N(F39)*12*(1+$C$4))</f>
        <v/>
      </c>
      <c r="K39" s="26">
        <f>IF(B39="","",N(D39)*N(G39)*12*(1+$C$4)+N(I39))</f>
        <v/>
      </c>
    </row>
    <row r="40">
      <c r="A40" s="22" t="n"/>
      <c r="B40" s="22" t="n"/>
      <c r="C40" s="23" t="n"/>
      <c r="D40" s="23" t="n"/>
      <c r="E40" s="24">
        <f>IF(B40="","",MAX(0,N(C40)-N(D40)))</f>
        <v/>
      </c>
      <c r="F40" s="25" t="n"/>
      <c r="G40" s="25" t="n"/>
      <c r="H40" s="23" t="n"/>
      <c r="I40" s="26">
        <f>IF(OR(B40="",N(E40)=0,H40=""),0,E40*F40*(13-H40)*(1+$C$4))</f>
        <v/>
      </c>
      <c r="J40" s="26">
        <f>IF(B40="","",N(C40)*N(F40)*12*(1+$C$4))</f>
        <v/>
      </c>
      <c r="K40" s="26">
        <f>IF(B40="","",N(D40)*N(G40)*12*(1+$C$4)+N(I40))</f>
        <v/>
      </c>
    </row>
    <row r="41">
      <c r="A41" s="22" t="n"/>
      <c r="B41" s="22" t="n"/>
      <c r="C41" s="23" t="n"/>
      <c r="D41" s="23" t="n"/>
      <c r="E41" s="24">
        <f>IF(B41="","",MAX(0,N(C41)-N(D41)))</f>
        <v/>
      </c>
      <c r="F41" s="25" t="n"/>
      <c r="G41" s="25" t="n"/>
      <c r="H41" s="23" t="n"/>
      <c r="I41" s="26">
        <f>IF(OR(B41="",N(E41)=0,H41=""),0,E41*F41*(13-H41)*(1+$C$4))</f>
        <v/>
      </c>
      <c r="J41" s="26">
        <f>IF(B41="","",N(C41)*N(F41)*12*(1+$C$4))</f>
        <v/>
      </c>
      <c r="K41" s="26">
        <f>IF(B41="","",N(D41)*N(G41)*12*(1+$C$4)+N(I41))</f>
        <v/>
      </c>
    </row>
    <row r="42">
      <c r="A42" s="22" t="n"/>
      <c r="B42" s="22" t="n"/>
      <c r="C42" s="23" t="n"/>
      <c r="D42" s="23" t="n"/>
      <c r="E42" s="24">
        <f>IF(B42="","",MAX(0,N(C42)-N(D42)))</f>
        <v/>
      </c>
      <c r="F42" s="25" t="n"/>
      <c r="G42" s="25" t="n"/>
      <c r="H42" s="23" t="n"/>
      <c r="I42" s="26">
        <f>IF(OR(B42="",N(E42)=0,H42=""),0,E42*F42*(13-H42)*(1+$C$4))</f>
        <v/>
      </c>
      <c r="J42" s="26">
        <f>IF(B42="","",N(C42)*N(F42)*12*(1+$C$4))</f>
        <v/>
      </c>
      <c r="K42" s="26">
        <f>IF(B42="","",N(D42)*N(G42)*12*(1+$C$4)+N(I42))</f>
        <v/>
      </c>
    </row>
    <row r="43">
      <c r="A43" s="22" t="n"/>
      <c r="B43" s="22" t="n"/>
      <c r="C43" s="23" t="n"/>
      <c r="D43" s="23" t="n"/>
      <c r="E43" s="24">
        <f>IF(B43="","",MAX(0,N(C43)-N(D43)))</f>
        <v/>
      </c>
      <c r="F43" s="25" t="n"/>
      <c r="G43" s="25" t="n"/>
      <c r="H43" s="23" t="n"/>
      <c r="I43" s="26">
        <f>IF(OR(B43="",N(E43)=0,H43=""),0,E43*F43*(13-H43)*(1+$C$4))</f>
        <v/>
      </c>
      <c r="J43" s="26">
        <f>IF(B43="","",N(C43)*N(F43)*12*(1+$C$4))</f>
        <v/>
      </c>
      <c r="K43" s="26">
        <f>IF(B43="","",N(D43)*N(G43)*12*(1+$C$4)+N(I43))</f>
        <v/>
      </c>
    </row>
    <row r="44">
      <c r="A44" s="22" t="n"/>
      <c r="B44" s="22" t="n"/>
      <c r="C44" s="23" t="n"/>
      <c r="D44" s="23" t="n"/>
      <c r="E44" s="24">
        <f>IF(B44="","",MAX(0,N(C44)-N(D44)))</f>
        <v/>
      </c>
      <c r="F44" s="25" t="n"/>
      <c r="G44" s="25" t="n"/>
      <c r="H44" s="23" t="n"/>
      <c r="I44" s="26">
        <f>IF(OR(B44="",N(E44)=0,H44=""),0,E44*F44*(13-H44)*(1+$C$4))</f>
        <v/>
      </c>
      <c r="J44" s="26">
        <f>IF(B44="","",N(C44)*N(F44)*12*(1+$C$4))</f>
        <v/>
      </c>
      <c r="K44" s="26">
        <f>IF(B44="","",N(D44)*N(G44)*12*(1+$C$4)+N(I44))</f>
        <v/>
      </c>
    </row>
    <row r="45">
      <c r="A45" s="22" t="n"/>
      <c r="B45" s="22" t="n"/>
      <c r="C45" s="23" t="n"/>
      <c r="D45" s="23" t="n"/>
      <c r="E45" s="24">
        <f>IF(B45="","",MAX(0,N(C45)-N(D45)))</f>
        <v/>
      </c>
      <c r="F45" s="25" t="n"/>
      <c r="G45" s="25" t="n"/>
      <c r="H45" s="23" t="n"/>
      <c r="I45" s="26">
        <f>IF(OR(B45="",N(E45)=0,H45=""),0,E45*F45*(13-H45)*(1+$C$4))</f>
        <v/>
      </c>
      <c r="J45" s="26">
        <f>IF(B45="","",N(C45)*N(F45)*12*(1+$C$4))</f>
        <v/>
      </c>
      <c r="K45" s="26">
        <f>IF(B45="","",N(D45)*N(G45)*12*(1+$C$4)+N(I45))</f>
        <v/>
      </c>
    </row>
    <row r="46">
      <c r="A46" s="22" t="n"/>
      <c r="B46" s="22" t="n"/>
      <c r="C46" s="23" t="n"/>
      <c r="D46" s="23" t="n"/>
      <c r="E46" s="24">
        <f>IF(B46="","",MAX(0,N(C46)-N(D46)))</f>
        <v/>
      </c>
      <c r="F46" s="25" t="n"/>
      <c r="G46" s="25" t="n"/>
      <c r="H46" s="23" t="n"/>
      <c r="I46" s="26">
        <f>IF(OR(B46="",N(E46)=0,H46=""),0,E46*F46*(13-H46)*(1+$C$4))</f>
        <v/>
      </c>
      <c r="J46" s="26">
        <f>IF(B46="","",N(C46)*N(F46)*12*(1+$C$4))</f>
        <v/>
      </c>
      <c r="K46" s="26">
        <f>IF(B46="","",N(D46)*N(G46)*12*(1+$C$4)+N(I46))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K2"/>
    <mergeCell ref="A1:K1"/>
    <mergeCell ref="A4:B4"/>
  </mergeCells>
  <conditionalFormatting sqref="P7:P13">
    <cfRule type="cellIs" priority="1" operator="greaterThan" dxfId="0">
      <formula>0.2</formula>
    </cfRule>
  </conditionalFormatting>
  <dataValidations count="1">
    <dataValidation sqref="A7:A46" showDropDown="0" showInputMessage="0" showErrorMessage="0" allowBlank="1" type="list">
      <formula1>=$M$7:$M$12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2026-10-27T21:00:26Z</dcterms:created>
  <dcterms:modified xsi:type="dcterms:W3CDTF">2026-10-27T21:00:26Z</dcterms:modified>
</cp:coreProperties>
</file>