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أمر الشغل" sheetId="3" state="visible" r:id="rId3"/>
  </sheets>
  <definedNames>
    <definedName name="_xlnm.Print_Area" localSheetId="2">'أمر الشغل'!$A$1:$F$51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0.0"/>
    <numFmt numFmtId="167" formatCode="#,##0.00;[Red]-#,##0.00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10" fillId="4" borderId="2" applyAlignment="1" applyProtection="1" pivotButton="0" quotePrefix="0" xfId="0">
      <alignment horizontal="right" vertical="center" wrapText="1"/>
      <protection locked="0" hidden="0"/>
    </xf>
    <xf numFmtId="0" fontId="0" fillId="0" borderId="6" applyProtection="1" pivotButton="0" quotePrefix="0" xfId="0">
      <protection locked="0" hidden="0"/>
    </xf>
    <xf numFmtId="0" fontId="15" fillId="3" borderId="0" pivotButton="0" quotePrefix="0" xfId="0"/>
    <xf numFmtId="0" fontId="16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7" fillId="5" borderId="7" pivotButton="0" quotePrefix="0" xfId="0"/>
    <xf numFmtId="0" fontId="17" fillId="5" borderId="7" applyAlignment="1" pivotButton="0" quotePrefix="0" xfId="0">
      <alignment horizontal="right" vertical="center" wrapText="1"/>
    </xf>
    <xf numFmtId="167" fontId="17" fillId="5" borderId="7" applyAlignment="1" pivotButton="0" quotePrefix="0" xfId="0">
      <alignment horizontal="center" vertical="center"/>
    </xf>
    <xf numFmtId="2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168" fontId="10" fillId="4" borderId="2" applyAlignment="1" applyProtection="1" pivotButton="0" quotePrefix="0" xfId="0">
      <alignment horizontal="center" vertical="center"/>
      <protection locked="0" hidden="0"/>
    </xf>
    <xf numFmtId="167" fontId="14" fillId="5" borderId="2" applyAlignment="1" pivotButton="0" quotePrefix="0" xfId="0">
      <alignment horizontal="center" vertical="center"/>
    </xf>
    <xf numFmtId="167" fontId="16" fillId="3" borderId="2" applyAlignment="1" pivotButton="0" quotePrefix="0" xfId="0">
      <alignment horizontal="center" vertical="center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أمر شغل وحساب تكلفته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نموذج أمر شغل (Job Order / Work Order) لأعمال الصيانة والتركيب والإنتاج حسب الطلب: بيانات العميل والعمل المطلوب والفنيين، ثم تكلفة العمالة والخامات والمصروفات الأخرى، وتحميل المصروفات غير المباشرة، وهامش الربح، وسعر البيع شامل ضريبة القيمة المضافة.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الأمر: الرقم والتاريخ والعميل والموقع والأولوية وتاريخي البدء والانتهاء.</t>
        </is>
      </c>
    </row>
    <row r="8" ht="34" customHeight="1">
      <c r="A8" s="11" t="inlineStr">
        <is>
          <t>•</t>
        </is>
      </c>
      <c r="B8" s="12" t="inlineStr">
        <is>
          <t>اكتب الفنيين وساعات كل منهم وأجر الساعة، والخامات المصروفة بالكمية وتكلفة الوحدة، وأي مصروفات أخرى (نقل، تأجير معدة...).</t>
        </is>
      </c>
    </row>
    <row r="9" ht="34" customHeight="1">
      <c r="A9" s="11" t="inlineStr">
        <is>
          <t>•</t>
        </is>
      </c>
      <c r="B9" s="12" t="inlineStr">
        <is>
          <t>اكتب نسبة تحميل المصروفات غير المباشرة (على تكلفة العمالة) ونسبة هامش الربح ونسبة الضريبة، فيظهر سعر البيع المقترح والإجمالي.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نسبة التحميل تُحسب عادةً = المصروفات غير المباشرة للورشة في السنة ÷ إجمالي تكلفة العمالة المباشرة. بعد إغلاق الأمر وقّع على استلام العميل، وانقل التكلفة الفعلية إلى حساب تكلفة الأوامر.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6" customWidth="1" min="3" max="3"/>
    <col width="12" customWidth="1" min="4" max="4"/>
    <col width="13" customWidth="1" min="5" max="5"/>
    <col width="15" customWidth="1" min="6" max="6"/>
  </cols>
  <sheetData>
    <row r="1" ht="30" customHeight="1">
      <c r="A1" s="15" t="inlineStr">
        <is>
          <t>أمر شغل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رقم أمر الشغل</t>
        </is>
      </c>
      <c r="B4" s="19" t="n"/>
      <c r="C4" s="20" t="inlineStr">
        <is>
          <t>WO-2026-0317</t>
        </is>
      </c>
      <c r="D4" s="18" t="inlineStr">
        <is>
          <t>تاريخ الأمر</t>
        </is>
      </c>
      <c r="E4" s="21" t="n">
        <v>46330</v>
      </c>
      <c r="F4" s="22" t="n"/>
    </row>
    <row r="5">
      <c r="A5" s="18" t="inlineStr">
        <is>
          <t>العميل</t>
        </is>
      </c>
      <c r="B5" s="19" t="n"/>
      <c r="C5" s="20" t="inlineStr">
        <is>
          <t>فندق النيل الذهبي</t>
        </is>
      </c>
      <c r="D5" s="18" t="inlineStr">
        <is>
          <t>الأولوية</t>
        </is>
      </c>
      <c r="E5" s="20" t="inlineStr">
        <is>
          <t>عاجل</t>
        </is>
      </c>
      <c r="F5" s="22" t="n"/>
    </row>
    <row r="6">
      <c r="A6" s="18" t="inlineStr">
        <is>
          <t>الموقع</t>
        </is>
      </c>
      <c r="B6" s="19" t="n"/>
      <c r="C6" s="20" t="inlineStr">
        <is>
          <t>الدور الخامس - غرف 501 إلى 506</t>
        </is>
      </c>
      <c r="D6" s="18" t="inlineStr">
        <is>
          <t>تاريخ البدء</t>
        </is>
      </c>
      <c r="E6" s="21" t="n">
        <v>46331</v>
      </c>
      <c r="F6" s="22" t="n"/>
    </row>
    <row r="7">
      <c r="A7" s="18" t="inlineStr">
        <is>
          <t>مسؤول الأمر</t>
        </is>
      </c>
      <c r="B7" s="19" t="n"/>
      <c r="C7" s="20" t="inlineStr">
        <is>
          <t>م. شريف عادل</t>
        </is>
      </c>
      <c r="D7" s="18" t="inlineStr">
        <is>
          <t>تاريخ الانتهاء</t>
        </is>
      </c>
      <c r="E7" s="21" t="n">
        <v>46332</v>
      </c>
      <c r="F7" s="22" t="n"/>
    </row>
    <row r="8" ht="32" customHeight="1">
      <c r="A8" s="18" t="inlineStr">
        <is>
          <t>وصف العمل المطلوب</t>
        </is>
      </c>
      <c r="B8" s="19" t="n"/>
      <c r="C8" s="23" t="inlineStr">
        <is>
          <t>صيانة دوائر كهرباء الغرف وتغيير القواطع، وشحن غاز وتنظيف وحدات التكييف.</t>
        </is>
      </c>
      <c r="D8" s="24" t="n"/>
      <c r="E8" s="24" t="n"/>
      <c r="F8" s="22" t="n"/>
    </row>
    <row r="10">
      <c r="A10" s="25" t="inlineStr">
        <is>
          <t>أولًا: العمالة</t>
        </is>
      </c>
    </row>
    <row r="11" ht="30" customHeight="1">
      <c r="A11" s="26" t="inlineStr">
        <is>
          <t>م</t>
        </is>
      </c>
      <c r="B11" s="26" t="inlineStr">
        <is>
          <t>الفني</t>
        </is>
      </c>
      <c r="C11" s="26" t="inlineStr">
        <is>
          <t>التخصص</t>
        </is>
      </c>
      <c r="D11" s="26" t="inlineStr">
        <is>
          <t>الساعات</t>
        </is>
      </c>
      <c r="E11" s="26" t="inlineStr">
        <is>
          <t>أجر الساعة</t>
        </is>
      </c>
      <c r="F11" s="26" t="inlineStr">
        <is>
          <t>التكلفة</t>
        </is>
      </c>
    </row>
    <row r="12">
      <c r="A12" s="27" t="n">
        <v>1</v>
      </c>
      <c r="B12" s="20" t="inlineStr">
        <is>
          <t>محمود سعيد</t>
        </is>
      </c>
      <c r="C12" s="28" t="inlineStr">
        <is>
          <t>كهرباء</t>
        </is>
      </c>
      <c r="D12" s="29" t="n">
        <v>6</v>
      </c>
      <c r="E12" s="30" t="n">
        <v>120</v>
      </c>
      <c r="F12" s="31">
        <f>N(D12)*N(E12)</f>
        <v/>
      </c>
    </row>
    <row r="13">
      <c r="A13" s="27" t="n">
        <v>2</v>
      </c>
      <c r="B13" s="20" t="inlineStr">
        <is>
          <t>حسن علي</t>
        </is>
      </c>
      <c r="C13" s="28" t="inlineStr">
        <is>
          <t>مساعد</t>
        </is>
      </c>
      <c r="D13" s="29" t="n">
        <v>6</v>
      </c>
      <c r="E13" s="30" t="n">
        <v>70</v>
      </c>
      <c r="F13" s="31">
        <f>N(D13)*N(E13)</f>
        <v/>
      </c>
    </row>
    <row r="14">
      <c r="A14" s="27" t="n">
        <v>3</v>
      </c>
      <c r="B14" s="20" t="inlineStr">
        <is>
          <t>عمرو فؤاد</t>
        </is>
      </c>
      <c r="C14" s="28" t="inlineStr">
        <is>
          <t>تكييف</t>
        </is>
      </c>
      <c r="D14" s="29" t="n">
        <v>4</v>
      </c>
      <c r="E14" s="30" t="n">
        <v>150</v>
      </c>
      <c r="F14" s="31">
        <f>N(D14)*N(E14)</f>
        <v/>
      </c>
    </row>
    <row r="15">
      <c r="A15" s="27" t="n">
        <v>4</v>
      </c>
      <c r="B15" s="20" t="n"/>
      <c r="C15" s="28" t="n"/>
      <c r="D15" s="29" t="n"/>
      <c r="E15" s="30" t="n"/>
      <c r="F15" s="31">
        <f>N(D15)*N(E15)</f>
        <v/>
      </c>
    </row>
    <row r="16">
      <c r="A16" s="27" t="n">
        <v>5</v>
      </c>
      <c r="B16" s="20" t="n"/>
      <c r="C16" s="28" t="n"/>
      <c r="D16" s="29" t="n"/>
      <c r="E16" s="30" t="n"/>
      <c r="F16" s="31">
        <f>N(D16)*N(E16)</f>
        <v/>
      </c>
    </row>
    <row r="17">
      <c r="A17" s="27" t="n">
        <v>6</v>
      </c>
      <c r="B17" s="20" t="n"/>
      <c r="C17" s="28" t="n"/>
      <c r="D17" s="29" t="n"/>
      <c r="E17" s="30" t="n"/>
      <c r="F17" s="31">
        <f>N(D17)*N(E17)</f>
        <v/>
      </c>
    </row>
    <row r="18">
      <c r="A18" s="32" t="n"/>
      <c r="B18" s="33" t="inlineStr">
        <is>
          <t>إجمالي العمالة</t>
        </is>
      </c>
      <c r="C18" s="32" t="n"/>
      <c r="D18" s="32" t="n"/>
      <c r="E18" s="32" t="n"/>
      <c r="F18" s="34">
        <f>SUM(F12:F17)</f>
        <v/>
      </c>
    </row>
    <row r="20">
      <c r="A20" s="25" t="inlineStr">
        <is>
          <t>ثانيًا: الخامات وقطع الغيار</t>
        </is>
      </c>
    </row>
    <row r="21" ht="30" customHeight="1">
      <c r="A21" s="26" t="inlineStr">
        <is>
          <t>م</t>
        </is>
      </c>
      <c r="B21" s="26" t="inlineStr">
        <is>
          <t>الصنف</t>
        </is>
      </c>
      <c r="C21" s="26" t="inlineStr">
        <is>
          <t>الوحدة</t>
        </is>
      </c>
      <c r="D21" s="26" t="inlineStr">
        <is>
          <t>الكمية</t>
        </is>
      </c>
      <c r="E21" s="26" t="inlineStr">
        <is>
          <t>تكلفة الوحدة</t>
        </is>
      </c>
      <c r="F21" s="26" t="inlineStr">
        <is>
          <t>التكلفة</t>
        </is>
      </c>
    </row>
    <row r="22">
      <c r="A22" s="27" t="n">
        <v>1</v>
      </c>
      <c r="B22" s="20" t="inlineStr">
        <is>
          <t>كابل نحاس 3×2.5 مم</t>
        </is>
      </c>
      <c r="C22" s="28" t="inlineStr">
        <is>
          <t>متر</t>
        </is>
      </c>
      <c r="D22" s="35" t="n">
        <v>40</v>
      </c>
      <c r="E22" s="30" t="n">
        <v>28</v>
      </c>
      <c r="F22" s="31">
        <f>N(D22)*N(E22)</f>
        <v/>
      </c>
    </row>
    <row r="23">
      <c r="A23" s="27" t="n">
        <v>2</v>
      </c>
      <c r="B23" s="20" t="inlineStr">
        <is>
          <t>قاطع كهرباء 32 أمبير</t>
        </is>
      </c>
      <c r="C23" s="28" t="inlineStr">
        <is>
          <t>قطعة</t>
        </is>
      </c>
      <c r="D23" s="35" t="n">
        <v>2</v>
      </c>
      <c r="E23" s="30" t="n">
        <v>260</v>
      </c>
      <c r="F23" s="31">
        <f>N(D23)*N(E23)</f>
        <v/>
      </c>
    </row>
    <row r="24">
      <c r="A24" s="27" t="n">
        <v>3</v>
      </c>
      <c r="B24" s="20" t="inlineStr">
        <is>
          <t>غاز فريون R410</t>
        </is>
      </c>
      <c r="C24" s="28" t="inlineStr">
        <is>
          <t>أسطوانة</t>
        </is>
      </c>
      <c r="D24" s="35" t="n">
        <v>1</v>
      </c>
      <c r="E24" s="30" t="n">
        <v>1850</v>
      </c>
      <c r="F24" s="31">
        <f>N(D24)*N(E24)</f>
        <v/>
      </c>
    </row>
    <row r="25">
      <c r="A25" s="27" t="n">
        <v>4</v>
      </c>
      <c r="B25" s="20" t="inlineStr">
        <is>
          <t>مواد تثبيت وعزل</t>
        </is>
      </c>
      <c r="C25" s="28" t="inlineStr">
        <is>
          <t>مقطوعية</t>
        </is>
      </c>
      <c r="D25" s="35" t="n">
        <v>1</v>
      </c>
      <c r="E25" s="30" t="n">
        <v>150</v>
      </c>
      <c r="F25" s="31">
        <f>N(D25)*N(E25)</f>
        <v/>
      </c>
    </row>
    <row r="26">
      <c r="A26" s="27" t="n">
        <v>5</v>
      </c>
      <c r="B26" s="20" t="n"/>
      <c r="C26" s="28" t="n"/>
      <c r="D26" s="35" t="n"/>
      <c r="E26" s="30" t="n"/>
      <c r="F26" s="31">
        <f>N(D26)*N(E26)</f>
        <v/>
      </c>
    </row>
    <row r="27">
      <c r="A27" s="27" t="n">
        <v>6</v>
      </c>
      <c r="B27" s="20" t="n"/>
      <c r="C27" s="28" t="n"/>
      <c r="D27" s="35" t="n"/>
      <c r="E27" s="30" t="n"/>
      <c r="F27" s="31">
        <f>N(D27)*N(E27)</f>
        <v/>
      </c>
    </row>
    <row r="28">
      <c r="A28" s="27" t="n">
        <v>7</v>
      </c>
      <c r="B28" s="20" t="n"/>
      <c r="C28" s="28" t="n"/>
      <c r="D28" s="35" t="n"/>
      <c r="E28" s="30" t="n"/>
      <c r="F28" s="31">
        <f>N(D28)*N(E28)</f>
        <v/>
      </c>
    </row>
    <row r="29">
      <c r="A29" s="27" t="n">
        <v>8</v>
      </c>
      <c r="B29" s="20" t="n"/>
      <c r="C29" s="28" t="n"/>
      <c r="D29" s="35" t="n"/>
      <c r="E29" s="30" t="n"/>
      <c r="F29" s="31">
        <f>N(D29)*N(E29)</f>
        <v/>
      </c>
    </row>
    <row r="30">
      <c r="A30" s="32" t="n"/>
      <c r="B30" s="33" t="inlineStr">
        <is>
          <t>إجمالي الخامات</t>
        </is>
      </c>
      <c r="C30" s="32" t="n"/>
      <c r="D30" s="32" t="n"/>
      <c r="E30" s="32" t="n"/>
      <c r="F30" s="34">
        <f>SUM(F22:F29)</f>
        <v/>
      </c>
    </row>
    <row r="32">
      <c r="A32" s="25" t="inlineStr">
        <is>
          <t>ثالثًا: مصروفات أخرى</t>
        </is>
      </c>
    </row>
    <row r="33">
      <c r="A33" s="27" t="n">
        <v>1</v>
      </c>
      <c r="B33" s="20" t="inlineStr">
        <is>
          <t>نقل الفنيين والمعدات</t>
        </is>
      </c>
      <c r="C33" s="24" t="n"/>
      <c r="D33" s="24" t="n"/>
      <c r="E33" s="22" t="n"/>
      <c r="F33" s="30" t="n">
        <v>200</v>
      </c>
    </row>
    <row r="34">
      <c r="A34" s="27" t="n">
        <v>2</v>
      </c>
      <c r="B34" s="20" t="n"/>
      <c r="C34" s="24" t="n"/>
      <c r="D34" s="24" t="n"/>
      <c r="E34" s="22" t="n"/>
      <c r="F34" s="30" t="n"/>
    </row>
    <row r="35">
      <c r="A35" s="27" t="n">
        <v>3</v>
      </c>
      <c r="B35" s="20" t="n"/>
      <c r="C35" s="24" t="n"/>
      <c r="D35" s="24" t="n"/>
      <c r="E35" s="22" t="n"/>
      <c r="F35" s="30" t="n"/>
    </row>
    <row r="36">
      <c r="A36" s="32" t="n"/>
      <c r="B36" s="33" t="inlineStr">
        <is>
          <t>إجمالي المصروفات الأخرى</t>
        </is>
      </c>
      <c r="C36" s="32" t="n"/>
      <c r="D36" s="32" t="n"/>
      <c r="E36" s="32" t="n"/>
      <c r="F36" s="34">
        <f>SUM(F33:F35)</f>
        <v/>
      </c>
    </row>
    <row r="38">
      <c r="A38" s="25" t="inlineStr">
        <is>
          <t>ملخص التكلفة والسعر</t>
        </is>
      </c>
    </row>
    <row r="39">
      <c r="B39" s="36" t="inlineStr">
        <is>
          <t>تكلفة العمالة</t>
        </is>
      </c>
      <c r="C39" s="37" t="n"/>
      <c r="D39" s="19" t="n"/>
      <c r="F39" s="31">
        <f>F18</f>
        <v/>
      </c>
    </row>
    <row r="40">
      <c r="B40" s="36" t="inlineStr">
        <is>
          <t>تكلفة الخامات</t>
        </is>
      </c>
      <c r="C40" s="37" t="n"/>
      <c r="D40" s="19" t="n"/>
      <c r="F40" s="31">
        <f>F30</f>
        <v/>
      </c>
    </row>
    <row r="41">
      <c r="B41" s="36" t="inlineStr">
        <is>
          <t>مصروفات أخرى</t>
        </is>
      </c>
      <c r="C41" s="37" t="n"/>
      <c r="D41" s="19" t="n"/>
      <c r="F41" s="31">
        <f>F36</f>
        <v/>
      </c>
    </row>
    <row r="42">
      <c r="B42" s="36" t="inlineStr">
        <is>
          <t>تحميل غير مباشر (% من العمالة)</t>
        </is>
      </c>
      <c r="C42" s="37" t="n"/>
      <c r="D42" s="19" t="n"/>
      <c r="E42" s="38" t="n">
        <v>0.15</v>
      </c>
      <c r="F42" s="31">
        <f>ROUND(F39*E42,2)</f>
        <v/>
      </c>
    </row>
    <row r="43">
      <c r="B43" s="18" t="inlineStr">
        <is>
          <t>إجمالي تكلفة الأمر</t>
        </is>
      </c>
      <c r="C43" s="37" t="n"/>
      <c r="D43" s="19" t="n"/>
      <c r="F43" s="39">
        <f>SUM(F39:F42)</f>
        <v/>
      </c>
    </row>
    <row r="44">
      <c r="B44" s="36" t="inlineStr">
        <is>
          <t>هامش الربح (% من التكلفة)</t>
        </is>
      </c>
      <c r="C44" s="37" t="n"/>
      <c r="D44" s="19" t="n"/>
      <c r="E44" s="38" t="n">
        <v>0.25</v>
      </c>
      <c r="F44" s="31">
        <f>ROUND(F43*E44,2)</f>
        <v/>
      </c>
    </row>
    <row r="45">
      <c r="B45" s="36" t="inlineStr">
        <is>
          <t>سعر البيع قبل الضريبة</t>
        </is>
      </c>
      <c r="C45" s="37" t="n"/>
      <c r="D45" s="19" t="n"/>
      <c r="F45" s="31">
        <f>F43+F44</f>
        <v/>
      </c>
    </row>
    <row r="46">
      <c r="B46" s="36" t="inlineStr">
        <is>
          <t>ضريبة القيمة المضافة</t>
        </is>
      </c>
      <c r="C46" s="37" t="n"/>
      <c r="D46" s="19" t="n"/>
      <c r="E46" s="38" t="n">
        <v>0.14</v>
      </c>
      <c r="F46" s="31">
        <f>ROUND(F45*E46,2)</f>
        <v/>
      </c>
    </row>
    <row r="47">
      <c r="B47" s="18" t="inlineStr">
        <is>
          <t>الإجمالي على العميل</t>
        </is>
      </c>
      <c r="C47" s="37" t="n"/>
      <c r="D47" s="19" t="n"/>
      <c r="F47" s="40">
        <f>F45+F46</f>
        <v/>
      </c>
    </row>
    <row r="50">
      <c r="B50" s="41" t="inlineStr">
        <is>
          <t>توقيع الفني المسؤول: ................</t>
        </is>
      </c>
      <c r="E50" s="41" t="inlineStr">
        <is>
          <t>استلام العميل: ................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1">
    <mergeCell ref="B42:D42"/>
    <mergeCell ref="C8:F8"/>
    <mergeCell ref="B30:E30"/>
    <mergeCell ref="E5:F5"/>
    <mergeCell ref="B33:E33"/>
    <mergeCell ref="B44:D44"/>
    <mergeCell ref="A6:B6"/>
    <mergeCell ref="B36:E36"/>
    <mergeCell ref="A2:F2"/>
    <mergeCell ref="E4:F4"/>
    <mergeCell ref="B35:E35"/>
    <mergeCell ref="A7:B7"/>
    <mergeCell ref="A32:F32"/>
    <mergeCell ref="B40:D40"/>
    <mergeCell ref="A20:F20"/>
    <mergeCell ref="A38:F38"/>
    <mergeCell ref="B18:E18"/>
    <mergeCell ref="E6:F6"/>
    <mergeCell ref="A10:F10"/>
    <mergeCell ref="B43:D43"/>
    <mergeCell ref="B45:D45"/>
    <mergeCell ref="B41:D41"/>
    <mergeCell ref="A5:B5"/>
    <mergeCell ref="A8:B8"/>
    <mergeCell ref="B47:D47"/>
    <mergeCell ref="A4:B4"/>
    <mergeCell ref="E7:F7"/>
    <mergeCell ref="B46:D46"/>
    <mergeCell ref="A1:F1"/>
    <mergeCell ref="B34:E34"/>
    <mergeCell ref="B39:D39"/>
  </mergeCells>
  <dataValidations count="1">
    <dataValidation sqref="E5" showDropDown="0" showInputMessage="0" showErrorMessage="0" allowBlank="1" type="list">
      <formula1>"عادي,عاجل,طارئ"</formula1>
    </dataValidation>
  </dataValidations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2026-10-27T21:35:08Z</dcterms:created>
  <dcterms:modified xmlns:dcterms="http://purl.org/dc/terms/" xmlns:xsi="http://www.w3.org/2001/XMLSchema-instance" xsi:type="dcterms:W3CDTF">2026-10-27T21:35:08Z</dcterms:modified>
</cp:coreProperties>
</file>