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2" autoFilterDateGrouping="1"/>
  </bookViews>
  <sheets>
    <sheet xmlns:r="http://schemas.openxmlformats.org/officeDocument/2006/relationships" name="عن المجلة" sheetId="1" state="visible" r:id="rId1"/>
    <sheet xmlns:r="http://schemas.openxmlformats.org/officeDocument/2006/relationships" name="تعليمات" sheetId="2" state="visible" r:id="rId2"/>
    <sheet xmlns:r="http://schemas.openxmlformats.org/officeDocument/2006/relationships" name="خطة العمل" sheetId="3" state="visible" r:id="rId3"/>
  </sheets>
  <definedNames>
    <definedName name="_xlnm.Print_Area" localSheetId="2">'خطة العمل'!$A$1:$G$26</definedName>
  </definedNames>
  <calcPr calcId="124519" fullCalcOnLoad="1"/>
</workbook>
</file>

<file path=xl/styles.xml><?xml version="1.0" encoding="utf-8"?>
<styleSheet xmlns="http://schemas.openxmlformats.org/spreadsheetml/2006/main">
  <numFmts count="6">
    <numFmt numFmtId="164" formatCode="yyyy-mm-dd"/>
    <numFmt numFmtId="165" formatCode="dd/mm/yyyy"/>
    <numFmt numFmtId="166" formatCode="#,##0.00;[Red]-#,##0.00"/>
    <numFmt numFmtId="167" formatCode="#,##0;[Red]-#,##0"/>
    <numFmt numFmtId="168" formatCode="0.0%"/>
    <numFmt numFmtId="169" formatCode="0.0"/>
  </numFmts>
  <fonts count="18">
    <font>
      <name val="Calibri"/>
      <family val="2"/>
      <color theme="1"/>
      <sz val="11"/>
      <scheme val="minor"/>
    </font>
    <font>
      <name val="Arial"/>
      <b val="1"/>
      <color rgb="00FFFFFF"/>
      <sz val="24"/>
    </font>
    <font>
      <name val="Arial"/>
      <b val="1"/>
      <color rgb="00B08D57"/>
      <sz val="14"/>
    </font>
    <font>
      <name val="Arial"/>
      <b val="1"/>
      <color rgb="0014213D"/>
      <sz val="14"/>
    </font>
    <font>
      <name val="Arial"/>
      <color rgb="00000000"/>
      <sz val="12"/>
    </font>
    <font>
      <name val="Arial"/>
      <color rgb="000563C1"/>
      <sz val="12"/>
    </font>
    <font>
      <name val="Arial"/>
      <i val="1"/>
      <color rgb="00595959"/>
      <sz val="11"/>
    </font>
    <font>
      <name val="Arial"/>
      <b val="1"/>
      <color rgb="00FFFFFF"/>
      <sz val="18"/>
    </font>
    <font>
      <name val="Arial"/>
      <b val="1"/>
      <color rgb="0014213D"/>
      <sz val="13"/>
    </font>
    <font>
      <name val="Arial"/>
      <b val="1"/>
      <color rgb="00B08D57"/>
      <sz val="11"/>
    </font>
    <font>
      <name val="Arial"/>
      <color rgb="00000000"/>
      <sz val="11"/>
    </font>
    <font>
      <name val="Arial"/>
      <i val="1"/>
      <color rgb="00595959"/>
      <sz val="10"/>
    </font>
    <font>
      <name val="Arial"/>
      <color rgb="000563C1"/>
      <sz val="10"/>
    </font>
    <font>
      <name val="Arial"/>
      <b val="1"/>
      <color rgb="0014213D"/>
      <sz val="16"/>
    </font>
    <font>
      <name val="Arial"/>
      <b val="1"/>
      <color rgb="00000000"/>
      <sz val="11"/>
    </font>
    <font>
      <name val="Arial"/>
      <b val="1"/>
      <color rgb="0014213D"/>
      <sz val="11"/>
    </font>
    <font>
      <name val="Arial"/>
      <b val="1"/>
      <color rgb="00FFFFFF"/>
      <sz val="12"/>
    </font>
    <font>
      <name val="Arial"/>
      <b val="1"/>
      <color rgb="00FFFFFF"/>
      <sz val="11"/>
    </font>
  </fonts>
  <fills count="6">
    <fill>
      <patternFill/>
    </fill>
    <fill>
      <patternFill patternType="gray125"/>
    </fill>
    <fill>
      <patternFill patternType="solid">
        <fgColor rgb="0014213D"/>
      </patternFill>
    </fill>
    <fill>
      <patternFill patternType="solid">
        <fgColor rgb="00B08D57"/>
      </patternFill>
    </fill>
    <fill>
      <patternFill patternType="solid">
        <fgColor rgb="00FFF2CC"/>
      </patternFill>
    </fill>
    <fill>
      <patternFill patternType="solid">
        <fgColor rgb="00F3F4F7"/>
      </patternFill>
    </fill>
  </fills>
  <borders count="7">
    <border>
      <left/>
      <right/>
      <top/>
      <bottom/>
      <diagonal/>
    </border>
    <border>
      <bottom style="medium">
        <color rgb="00B08D57"/>
      </bottom>
    </border>
    <border>
      <left style="thin">
        <color rgb="00C9CDD4"/>
      </left>
      <right style="thin">
        <color rgb="00C9CDD4"/>
      </right>
      <top style="thin">
        <color rgb="00C9CDD4"/>
      </top>
      <bottom style="thin">
        <color rgb="00C9CDD4"/>
      </bottom>
    </border>
    <border>
      <left/>
      <right/>
      <top style="thin">
        <color rgb="00C9CDD4"/>
      </top>
      <bottom/>
      <diagonal/>
    </border>
    <border>
      <left/>
      <right style="thin">
        <color rgb="00C9CDD4"/>
      </right>
      <top style="thin">
        <color rgb="00C9CDD4"/>
      </top>
      <bottom/>
      <diagonal/>
    </border>
    <border>
      <left/>
      <right/>
      <top style="thin">
        <color rgb="00C9CDD4"/>
      </top>
      <bottom style="thin">
        <color rgb="00C9CDD4"/>
      </bottom>
      <diagonal/>
    </border>
    <border>
      <left/>
      <right style="thin">
        <color rgb="00C9CDD4"/>
      </right>
      <top style="thin">
        <color rgb="00C9CDD4"/>
      </top>
      <bottom style="thin">
        <color rgb="00C9CDD4"/>
      </bottom>
      <diagonal/>
    </border>
  </borders>
  <cellStyleXfs count="1">
    <xf numFmtId="0" fontId="0" fillId="0" borderId="0"/>
  </cellStyleXfs>
  <cellXfs count="35">
    <xf numFmtId="0" fontId="0" fillId="0" borderId="0" pivotButton="0" quotePrefix="0" xfId="0"/>
    <xf numFmtId="0" fontId="1" fillId="2" borderId="0" applyAlignment="1" pivotButton="0" quotePrefix="0" xfId="0">
      <alignment horizontal="center" vertical="center" wrapText="1"/>
    </xf>
    <xf numFmtId="0" fontId="2" fillId="0" borderId="0" applyAlignment="1" pivotButton="0" quotePrefix="0" xfId="0">
      <alignment horizontal="center" vertical="center" wrapText="1"/>
    </xf>
    <xf numFmtId="0" fontId="0" fillId="0" borderId="0" applyAlignment="1" pivotButton="0" quotePrefix="0" xfId="0">
      <alignment horizontal="right" vertical="center" wrapText="1"/>
    </xf>
    <xf numFmtId="0" fontId="3" fillId="0" borderId="0" applyAlignment="1" pivotButton="0" quotePrefix="0" xfId="0">
      <alignment horizontal="right" vertical="center" wrapText="1"/>
    </xf>
    <xf numFmtId="0" fontId="4" fillId="0" borderId="0" applyAlignment="1" pivotButton="0" quotePrefix="0" xfId="0">
      <alignment horizontal="right" vertical="center" wrapText="1"/>
    </xf>
    <xf numFmtId="0" fontId="5" fillId="0" borderId="0" applyAlignment="1" pivotButton="0" quotePrefix="0" xfId="0">
      <alignment horizontal="right" vertical="center" wrapText="1"/>
    </xf>
    <xf numFmtId="0" fontId="6" fillId="0" borderId="0" applyAlignment="1" pivotButton="0" quotePrefix="0" xfId="0">
      <alignment horizontal="right" vertical="center" wrapText="1"/>
    </xf>
    <xf numFmtId="0" fontId="7" fillId="2" borderId="0" applyAlignment="1" pivotButton="0" quotePrefix="0" xfId="0">
      <alignment horizontal="center" vertical="center"/>
    </xf>
    <xf numFmtId="0" fontId="0" fillId="3" borderId="0" pivotButton="0" quotePrefix="0" xfId="0"/>
    <xf numFmtId="0" fontId="8" fillId="0" borderId="0" pivotButton="0" quotePrefix="0" xfId="0"/>
    <xf numFmtId="0" fontId="9" fillId="0" borderId="0" pivotButton="0" quotePrefix="0" xfId="0"/>
    <xf numFmtId="0" fontId="10" fillId="0" borderId="0" applyAlignment="1" pivotButton="0" quotePrefix="0" xfId="0">
      <alignment horizontal="right" vertical="top" wrapText="1"/>
    </xf>
    <xf numFmtId="0" fontId="11" fillId="0" borderId="0" applyAlignment="1" pivotButton="0" quotePrefix="0" xfId="0">
      <alignment wrapText="1"/>
    </xf>
    <xf numFmtId="0" fontId="12" fillId="0" borderId="0" pivotButton="0" quotePrefix="0" xfId="0"/>
    <xf numFmtId="0" fontId="13" fillId="0" borderId="1" applyAlignment="1" pivotButton="0" quotePrefix="0" xfId="0">
      <alignment horizontal="center" vertical="center"/>
    </xf>
    <xf numFmtId="0" fontId="0" fillId="0" borderId="1" pivotButton="0" quotePrefix="0" xfId="0"/>
    <xf numFmtId="0" fontId="11" fillId="0" borderId="0" applyAlignment="1" pivotButton="0" quotePrefix="0" xfId="0">
      <alignment horizontal="right" vertical="center" wrapText="1"/>
    </xf>
    <xf numFmtId="0" fontId="14" fillId="0" borderId="2" applyAlignment="1" pivotButton="0" quotePrefix="0" xfId="0">
      <alignment horizontal="right" vertical="center" wrapText="1"/>
    </xf>
    <xf numFmtId="0" fontId="10" fillId="4" borderId="2" applyAlignment="1" applyProtection="1" pivotButton="0" quotePrefix="0" xfId="0">
      <alignment horizontal="right" vertical="center"/>
      <protection locked="0" hidden="0"/>
    </xf>
    <xf numFmtId="0" fontId="0" fillId="0" borderId="5" applyProtection="1" pivotButton="0" quotePrefix="0" xfId="0">
      <protection locked="0" hidden="0"/>
    </xf>
    <xf numFmtId="0" fontId="0" fillId="0" borderId="6" applyProtection="1" pivotButton="0" quotePrefix="0" xfId="0">
      <protection locked="0" hidden="0"/>
    </xf>
    <xf numFmtId="165" fontId="10" fillId="4" borderId="2" applyAlignment="1" applyProtection="1" pivotButton="0" quotePrefix="0" xfId="0">
      <alignment horizontal="center" vertical="center"/>
      <protection locked="0" hidden="0"/>
    </xf>
    <xf numFmtId="0" fontId="15" fillId="0" borderId="2" applyAlignment="1" pivotButton="0" quotePrefix="0" xfId="0">
      <alignment horizontal="right" vertical="center" wrapText="1"/>
    </xf>
    <xf numFmtId="0" fontId="10" fillId="4" borderId="2" applyAlignment="1" applyProtection="1" pivotButton="0" quotePrefix="0" xfId="0">
      <alignment horizontal="right" vertical="center" wrapText="1"/>
      <protection locked="0" hidden="0"/>
    </xf>
    <xf numFmtId="0" fontId="16" fillId="3" borderId="0" pivotButton="0" quotePrefix="0" xfId="0"/>
    <xf numFmtId="0" fontId="17" fillId="2" borderId="2" applyAlignment="1" pivotButton="0" quotePrefix="0" xfId="0">
      <alignment horizontal="center" vertical="center" wrapText="1"/>
    </xf>
    <xf numFmtId="166" fontId="10" fillId="4" borderId="2" applyAlignment="1" applyProtection="1" pivotButton="0" quotePrefix="0" xfId="0">
      <alignment horizontal="center" vertical="center"/>
      <protection locked="0" hidden="0"/>
    </xf>
    <xf numFmtId="167" fontId="10" fillId="4" borderId="2" applyAlignment="1" applyProtection="1" pivotButton="0" quotePrefix="0" xfId="0">
      <alignment horizontal="center" vertical="center"/>
      <protection locked="0" hidden="0"/>
    </xf>
    <xf numFmtId="167" fontId="15" fillId="5" borderId="2" applyAlignment="1" pivotButton="0" quotePrefix="0" xfId="0">
      <alignment horizontal="center" vertical="center"/>
    </xf>
    <xf numFmtId="169" fontId="15" fillId="5" borderId="2" applyAlignment="1" pivotButton="0" quotePrefix="0" xfId="0">
      <alignment horizontal="center" vertical="center"/>
    </xf>
    <xf numFmtId="167" fontId="10" fillId="0" borderId="2" applyAlignment="1" pivotButton="0" quotePrefix="0" xfId="0">
      <alignment horizontal="center" vertical="center"/>
    </xf>
    <xf numFmtId="168" fontId="10" fillId="0" borderId="2" applyAlignment="1" pivotButton="0" quotePrefix="0" xfId="0">
      <alignment horizontal="center" vertical="center"/>
    </xf>
    <xf numFmtId="0" fontId="14" fillId="5" borderId="2" applyAlignment="1" pivotButton="0" quotePrefix="0" xfId="0">
      <alignment horizontal="right" vertical="center" wrapText="1"/>
    </xf>
    <xf numFmtId="167" fontId="14" fillId="5" borderId="2" applyAlignment="1" pivotButton="0" quotePrefix="0" xfId="0">
      <alignment horizontal="center" vertical="center"/>
    </xf>
  </cellXfs>
  <cellStyles count="1">
    <cellStyle name="Normal" xfId="0" builtinId="0" hidden="0"/>
  </cellStyles>
  <dxfs count="1">
    <dxf>
      <font>
        <name val="Arial"/>
        <b val="1"/>
        <color rgb="009C0006"/>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aam-web.com" TargetMode="External" Id="rId1"/></Relationships>
</file>

<file path=xl/worksheets/sheet1.xml><?xml version="1.0" encoding="utf-8"?>
<worksheet xmlns="http://schemas.openxmlformats.org/spreadsheetml/2006/main">
  <sheetPr>
    <outlinePr summaryBelow="1" summaryRight="1"/>
    <pageSetUpPr/>
  </sheetPr>
  <dimension ref="A1:A12"/>
  <sheetViews>
    <sheetView showGridLines="0" rightToLeft="1" workbookViewId="0">
      <selection activeCell="A1" sqref="A1"/>
    </sheetView>
  </sheetViews>
  <sheetFormatPr baseColWidth="8" defaultRowHeight="15"/>
  <cols>
    <col width="100" customWidth="1" min="1" max="1"/>
  </cols>
  <sheetData>
    <row r="1" ht="40" customHeight="1">
      <c r="A1" s="1" t="inlineStr">
        <is>
          <t>مجلة المحاسب العربي</t>
        </is>
      </c>
    </row>
    <row r="2" ht="22" customHeight="1">
      <c r="A2" s="2" t="inlineStr">
        <is>
          <t>www.aam-web.com</t>
        </is>
      </c>
    </row>
    <row r="3" ht="8" customHeight="1">
      <c r="A3" s="3" t="n"/>
    </row>
    <row r="4" ht="22" customHeight="1">
      <c r="A4" s="4" t="inlineStr">
        <is>
          <t>من نحن</t>
        </is>
      </c>
    </row>
    <row r="5" ht="36" customHeight="1">
      <c r="A5" s="5" t="inlineStr">
        <is>
          <t>مجلة المحاسب العربي موقع عربي متخصص في المحاسبة والمالية، يقدّم للمحاسبين وأصحاب الأعمال مقالات وشروحًا للمعايير، وقوالب إكسيل وأدوات مالية مجانية.</t>
        </is>
      </c>
    </row>
    <row r="6" ht="8" customHeight="1">
      <c r="A6" s="3" t="n"/>
    </row>
    <row r="7" ht="22" customHeight="1">
      <c r="A7" s="4" t="inlineStr">
        <is>
          <t>ماذا تجد على الموقع</t>
        </is>
      </c>
    </row>
    <row r="8" ht="20" customHeight="1">
      <c r="A8" s="6" t="inlineStr">
        <is>
          <t>•  قوالب إكسيل جاهزة للتحميل المجاني: https://www.aam-web.com/templates</t>
        </is>
      </c>
    </row>
    <row r="9" ht="20" customHeight="1">
      <c r="A9" s="6" t="inlineStr">
        <is>
          <t>•  أدوات مالية مجانية: الزكاة، ضريبة القيمة المضافة، الإهلاك، القروض: https://www.aam-web.com/tools</t>
        </is>
      </c>
    </row>
    <row r="10" ht="20" customHeight="1">
      <c r="A10" s="5" t="inlineStr">
        <is>
          <t>•  شروح المعايير الدولية والمصرية ومقالات المحاسبة العملية</t>
        </is>
      </c>
    </row>
    <row r="11" ht="8" customHeight="1">
      <c r="A11" s="3" t="n"/>
    </row>
    <row r="12" ht="20" customHeight="1">
      <c r="A12" s="7" t="inlineStr">
        <is>
          <t>هذا القالب مجاني للاستخدام في عملك. نرجو عدم إعادة بيعه أو نشره باسم آخر.</t>
        </is>
      </c>
    </row>
  </sheetData>
  <sheetProtection selectLockedCells="0" selectUnlockedCells="0" sheet="1" objects="0" insertRows="1" insertHyperlinks="1" autoFilter="1" scenarios="0" formatColumns="1" deleteColumns="1" insertColumns="1" pivotTables="1" deleteRows="1" formatCells="1" formatRows="1" sort="1"/>
  <hyperlinks>
    <hyperlink xmlns:r="http://schemas.openxmlformats.org/officeDocument/2006/relationships" ref="A2"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4"/>
  <sheetViews>
    <sheetView showGridLines="0" rightToLeft="1" workbookViewId="0">
      <selection activeCell="A1" sqref="A1"/>
    </sheetView>
  </sheetViews>
  <sheetFormatPr baseColWidth="8" defaultRowHeight="15"/>
  <cols>
    <col width="4" customWidth="1" min="1" max="1"/>
    <col width="96" customWidth="1" min="2" max="2"/>
  </cols>
  <sheetData>
    <row r="1" ht="34" customHeight="1">
      <c r="A1" s="8" t="inlineStr">
        <is>
          <t>خطة عمل في صفحة واحدة</t>
        </is>
      </c>
    </row>
    <row r="2" ht="4" customHeight="1">
      <c r="A2" s="9" t="n"/>
    </row>
    <row r="4" ht="22" customHeight="1">
      <c r="B4" s="10" t="inlineStr">
        <is>
          <t>فكرة القالب</t>
        </is>
      </c>
    </row>
    <row r="5" ht="50" customHeight="1">
      <c r="A5" s="11" t="inlineStr">
        <is>
          <t>•</t>
        </is>
      </c>
      <c r="B5" s="12" t="inlineStr">
        <is>
          <t>خطة عمل مختصرة في صفحة واحدة (One-Page Business Plan): الرؤية والمشكلة والحل والعملاء والميزة التنافسية وقنوات البيع والفريق والمراحل، ومعها الأرقام الأساسية لثلاث سنوات: الإيرادات وهامش المساهمة وصافي الربح ونقطة التعادل وهامش الأمان، والتمويل المطلوب وفترة الاسترداد.</t>
        </is>
      </c>
    </row>
    <row r="6" ht="22" customHeight="1">
      <c r="B6" s="10" t="inlineStr">
        <is>
          <t>خطوات الاستخدام</t>
        </is>
      </c>
    </row>
    <row r="7" ht="18" customHeight="1">
      <c r="A7" s="11" t="inlineStr">
        <is>
          <t>•</t>
        </is>
      </c>
      <c r="B7" s="12" t="inlineStr">
        <is>
          <t>اكتب كل بند في الخانات النصية في جملة أو جملتين واضحتين؛ الهدف أن تُقرأ الخطة كلها في دقيقتين.</t>
        </is>
      </c>
    </row>
    <row r="8" ht="34" customHeight="1">
      <c r="A8" s="11" t="inlineStr">
        <is>
          <t>•</t>
        </is>
      </c>
      <c r="B8" s="12" t="inlineStr">
        <is>
          <t>في جدول الأرقام اكتب لكل سنة: سعر بيع الوحدة، والتكلفة المتغيرة للوحدة، وعدد الوحدات المتوقع بيعها، والتكاليف الثابتة السنوية.</t>
        </is>
      </c>
    </row>
    <row r="9" ht="34" customHeight="1">
      <c r="A9" s="11" t="inlineStr">
        <is>
          <t>•</t>
        </is>
      </c>
      <c r="B9" s="12" t="inlineStr">
        <is>
          <t>اكتب رأس المال المطلوب للبدء ومساهمة أصحاب المشروع؛ يحسب القالب التمويل الخارجي المطلوب وفترة استرداد رأس المال من الأرباح.</t>
        </is>
      </c>
    </row>
    <row r="10" ht="22" customHeight="1">
      <c r="B10" s="10" t="inlineStr">
        <is>
          <t>ملاحظات</t>
        </is>
      </c>
    </row>
    <row r="11" ht="50" customHeight="1">
      <c r="A11" s="11" t="inlineStr">
        <is>
          <t>•</t>
        </is>
      </c>
      <c r="B11" s="12" t="inlineStr">
        <is>
          <t>الأرقام قبل الضرائب والفوائد. الوحدة يمكن أن تكون وجبة أو منتجًا أو ساعة خدمة أو اشتراكًا؛ إذا تعددت المنتجات فاستخدم متوسط السعر والتكلفة. للتفاصيل الكاملة استخدم نموذج خطة العمل الكاملة ودراسة الجدوى.</t>
        </is>
      </c>
    </row>
    <row r="13" ht="30" customHeight="1">
      <c r="B13" s="13" t="inlineStr">
        <is>
          <t>الخلايا الصفراء للإدخال، وباقي الخلايا معادلات محمية حتى لا تُمسح بالخطأ. لإلغاء الحماية: مراجعة ← إلغاء حماية الورقة (بدون كلمة مرور).</t>
        </is>
      </c>
    </row>
    <row r="14">
      <c r="B14" s="14" t="inlineStr">
        <is>
          <t>قوالب أخرى مجانية: https://www.aam-web.com/templates</t>
        </is>
      </c>
    </row>
  </sheetData>
  <sheetProtection selectLockedCells="0" selectUnlockedCells="0" sheet="1" objects="0" insertRows="1" insertHyperlinks="1" autoFilter="1" scenarios="0" formatColumns="1" deleteColumns="1" insertColumns="1" pivotTables="1" deleteRows="1" formatCells="1" formatRows="1" sort="1"/>
  <mergeCells count="2">
    <mergeCell ref="A2:B2"/>
    <mergeCell ref="A1:B1"/>
  </mergeCells>
  <pageMargins left="0.75" right="0.75" top="1" bottom="1" header="0.5" footer="0.5"/>
</worksheet>
</file>

<file path=xl/worksheets/sheet3.xml><?xml version="1.0" encoding="utf-8"?>
<worksheet xmlns="http://schemas.openxmlformats.org/spreadsheetml/2006/main">
  <sheetPr>
    <outlinePr summaryBelow="1" summaryRight="1"/>
    <pageSetUpPr fitToPage="1"/>
  </sheetPr>
  <dimension ref="A1:G26"/>
  <sheetViews>
    <sheetView showGridLines="0" rightToLeft="1" workbookViewId="0">
      <selection activeCell="A1" sqref="A1"/>
    </sheetView>
  </sheetViews>
  <sheetFormatPr baseColWidth="8" defaultRowHeight="15"/>
  <cols>
    <col width="26" customWidth="1" min="1" max="1"/>
    <col width="15" customWidth="1" min="2" max="2"/>
    <col width="15" customWidth="1" min="3" max="3"/>
    <col width="15" customWidth="1" min="4" max="4"/>
    <col width="3" customWidth="1" min="5" max="5"/>
    <col width="26" customWidth="1" min="6" max="6"/>
    <col width="16" customWidth="1" min="7" max="7"/>
  </cols>
  <sheetData>
    <row r="1" ht="30" customHeight="1">
      <c r="A1" s="15" t="inlineStr">
        <is>
          <t>خطة العمل في صفحة واحدة</t>
        </is>
      </c>
      <c r="B1" s="16" t="n"/>
      <c r="C1" s="16" t="n"/>
      <c r="D1" s="16" t="n"/>
      <c r="E1" s="16" t="n"/>
      <c r="F1" s="16" t="n"/>
      <c r="G1" s="16" t="n"/>
    </row>
    <row r="2" ht="30" customHeight="1">
      <c r="A2" s="17" t="inlineStr">
        <is>
          <t>اكتب كل بند في جملة أو جملتين. الأرقام في الجدول السفلي تُحسب تلقائيًا.</t>
        </is>
      </c>
    </row>
    <row r="4">
      <c r="A4" s="18" t="inlineStr">
        <is>
          <t>اسم المشروع</t>
        </is>
      </c>
      <c r="B4" s="19" t="inlineStr">
        <is>
          <t>مطبخ «صحتك» المركزي للوجبات الصحية</t>
        </is>
      </c>
      <c r="C4" s="20" t="n"/>
      <c r="D4" s="21" t="n"/>
      <c r="F4" s="18" t="inlineStr">
        <is>
          <t>التاريخ</t>
        </is>
      </c>
      <c r="G4" s="22" t="n">
        <v>46327</v>
      </c>
    </row>
    <row r="6" ht="34" customHeight="1">
      <c r="A6" s="23" t="inlineStr">
        <is>
          <t>الرؤية</t>
        </is>
      </c>
      <c r="B6" s="24" t="inlineStr">
        <is>
          <t>أن نكون الاختيار الأول للوجبات الصحية الجاهزة للموظفين والرياضيين في القاهرة الكبرى خلال ثلاث سنوات.</t>
        </is>
      </c>
      <c r="C6" s="20" t="n"/>
      <c r="D6" s="20" t="n"/>
      <c r="E6" s="20" t="n"/>
      <c r="F6" s="20" t="n"/>
      <c r="G6" s="21" t="n"/>
    </row>
    <row r="7" ht="34" customHeight="1">
      <c r="A7" s="23" t="inlineStr">
        <is>
          <t>المشكلة التي نحلها</t>
        </is>
      </c>
      <c r="B7" s="24" t="inlineStr">
        <is>
          <t>الموظف المشغول لا يجد وجبة صحية متوازنة بسعر معقول تصله في الموعد؛ والبدائل وجبات سريعة أو مطاعم مرتفعة السعر.</t>
        </is>
      </c>
      <c r="C7" s="20" t="n"/>
      <c r="D7" s="20" t="n"/>
      <c r="E7" s="20" t="n"/>
      <c r="F7" s="20" t="n"/>
      <c r="G7" s="21" t="n"/>
    </row>
    <row r="8" ht="34" customHeight="1">
      <c r="A8" s="23" t="inlineStr">
        <is>
          <t>الحل والمنتج</t>
        </is>
      </c>
      <c r="B8" s="24" t="inlineStr">
        <is>
          <t>وجبات يومية محسوبة السعرات تُطهى في مطبخ مركزي وتُوصل صباحًا، باشتراك أسبوعي أو شهري أو بالطلب.</t>
        </is>
      </c>
      <c r="C8" s="20" t="n"/>
      <c r="D8" s="20" t="n"/>
      <c r="E8" s="20" t="n"/>
      <c r="F8" s="20" t="n"/>
      <c r="G8" s="21" t="n"/>
    </row>
    <row r="9" ht="34" customHeight="1">
      <c r="A9" s="23" t="inlineStr">
        <is>
          <t>العملاء المستهدفون</t>
        </is>
      </c>
      <c r="B9" s="24" t="inlineStr">
        <is>
          <t>موظفو الشركات في التجمعات الإدارية، ومرتادو صالات الرياضة، والشركات التي توفر وجبات لموظفيها.</t>
        </is>
      </c>
      <c r="C9" s="20" t="n"/>
      <c r="D9" s="20" t="n"/>
      <c r="E9" s="20" t="n"/>
      <c r="F9" s="20" t="n"/>
      <c r="G9" s="21" t="n"/>
    </row>
    <row r="10" ht="34" customHeight="1">
      <c r="A10" s="23" t="inlineStr">
        <is>
          <t>الميزة التنافسية</t>
        </is>
      </c>
      <c r="B10" s="24" t="inlineStr">
        <is>
          <t>قائمة يعدّها أخصائي تغذية، وتكلفة أقل بفضل الإنتاج المركزي، وتوصيل مجمع في موعد ثابت.</t>
        </is>
      </c>
      <c r="C10" s="20" t="n"/>
      <c r="D10" s="20" t="n"/>
      <c r="E10" s="20" t="n"/>
      <c r="F10" s="20" t="n"/>
      <c r="G10" s="21" t="n"/>
    </row>
    <row r="11" ht="34" customHeight="1">
      <c r="A11" s="23" t="inlineStr">
        <is>
          <t>قنوات التسويق والبيع</t>
        </is>
      </c>
      <c r="B11" s="24" t="inlineStr">
        <is>
          <t>تطبيق وموقع للاشتراكات، وتعاقدات مباشرة مع الشركات والصالات الرياضية، وتسويق عبر وسائل التواصل.</t>
        </is>
      </c>
      <c r="C11" s="20" t="n"/>
      <c r="D11" s="20" t="n"/>
      <c r="E11" s="20" t="n"/>
      <c r="F11" s="20" t="n"/>
      <c r="G11" s="21" t="n"/>
    </row>
    <row r="12" ht="34" customHeight="1">
      <c r="A12" s="23" t="inlineStr">
        <is>
          <t>الفريق</t>
        </is>
      </c>
      <c r="B12" s="24" t="inlineStr">
        <is>
          <t>شريك مؤسس بخبرة 10 سنوات في المطاعم، وشريك مالي وإداري، وأخصائي تغذية، وطاقم مطبخ وتوصيل.</t>
        </is>
      </c>
      <c r="C12" s="20" t="n"/>
      <c r="D12" s="20" t="n"/>
      <c r="E12" s="20" t="n"/>
      <c r="F12" s="20" t="n"/>
      <c r="G12" s="21" t="n"/>
    </row>
    <row r="13" ht="34" customHeight="1">
      <c r="A13" s="23" t="inlineStr">
        <is>
          <t>أهم المراحل</t>
        </is>
      </c>
      <c r="B13" s="24" t="inlineStr">
        <is>
          <t>تجهيز المطبخ خلال 3 أشهر، 500 مشترك نهاية السنة الأولى، التعاقد مع 10 شركات في السنة الثانية، فرع ثانٍ في السنة الثالثة.</t>
        </is>
      </c>
      <c r="C13" s="20" t="n"/>
      <c r="D13" s="20" t="n"/>
      <c r="E13" s="20" t="n"/>
      <c r="F13" s="20" t="n"/>
      <c r="G13" s="21" t="n"/>
    </row>
    <row r="15">
      <c r="A15" s="25" t="inlineStr">
        <is>
          <t>الأرقام الأساسية</t>
        </is>
      </c>
    </row>
    <row r="16" ht="30" customHeight="1">
      <c r="A16" s="26" t="inlineStr">
        <is>
          <t>البند</t>
        </is>
      </c>
      <c r="B16" s="26" t="inlineStr">
        <is>
          <t>السنة 1</t>
        </is>
      </c>
      <c r="C16" s="26" t="inlineStr">
        <is>
          <t>السنة 2</t>
        </is>
      </c>
      <c r="D16" s="26" t="inlineStr">
        <is>
          <t>السنة 3</t>
        </is>
      </c>
      <c r="F16" s="26" t="inlineStr">
        <is>
          <t>التمويل والاسترداد</t>
        </is>
      </c>
      <c r="G16" s="26" t="inlineStr">
        <is>
          <t>القيمة</t>
        </is>
      </c>
    </row>
    <row r="17">
      <c r="A17" s="18" t="inlineStr">
        <is>
          <t>سعر بيع الوحدة</t>
        </is>
      </c>
      <c r="B17" s="27" t="n">
        <v>120</v>
      </c>
      <c r="C17" s="27" t="n">
        <v>125</v>
      </c>
      <c r="D17" s="27" t="n">
        <v>130</v>
      </c>
      <c r="F17" s="18" t="inlineStr">
        <is>
          <t>رأس المال المطلوب للبدء</t>
        </is>
      </c>
      <c r="G17" s="28" t="n">
        <v>900000</v>
      </c>
    </row>
    <row r="18">
      <c r="A18" s="18" t="inlineStr">
        <is>
          <t>التكلفة المتغيرة للوحدة</t>
        </is>
      </c>
      <c r="B18" s="27" t="n">
        <v>70</v>
      </c>
      <c r="C18" s="27" t="n">
        <v>72</v>
      </c>
      <c r="D18" s="27" t="n">
        <v>74</v>
      </c>
      <c r="F18" s="18" t="inlineStr">
        <is>
          <t>مساهمة أصحاب المشروع</t>
        </is>
      </c>
      <c r="G18" s="28" t="n">
        <v>500000</v>
      </c>
    </row>
    <row r="19">
      <c r="A19" s="18" t="inlineStr">
        <is>
          <t>عدد الوحدات المباعة</t>
        </is>
      </c>
      <c r="B19" s="28" t="n">
        <v>18000</v>
      </c>
      <c r="C19" s="28" t="n">
        <v>26000</v>
      </c>
      <c r="D19" s="28" t="n">
        <v>34000</v>
      </c>
      <c r="F19" s="18" t="inlineStr">
        <is>
          <t>التمويل الخارجي المطلوب</t>
        </is>
      </c>
      <c r="G19" s="29">
        <f>MAX(0,G17-G18)</f>
        <v/>
      </c>
    </row>
    <row r="20">
      <c r="A20" s="18" t="inlineStr">
        <is>
          <t>التكاليف الثابتة السنوية</t>
        </is>
      </c>
      <c r="B20" s="28" t="n">
        <v>650000</v>
      </c>
      <c r="C20" s="28" t="n">
        <v>700000</v>
      </c>
      <c r="D20" s="28" t="n">
        <v>750000</v>
      </c>
      <c r="F20" s="18" t="inlineStr">
        <is>
          <t>فترة الاسترداد (سنة)</t>
        </is>
      </c>
      <c r="G20" s="30">
        <f>IF(G17&lt;=0,"",IF(B24&gt;=G17,G17/B23,IF(C24&gt;=G17,1+(G17-B24)/C23,IF(D24&gt;=G17,2+(G17-C24)/D23,"أكثر من 3 سنوات"))))</f>
        <v/>
      </c>
    </row>
    <row r="21">
      <c r="A21" s="18" t="inlineStr">
        <is>
          <t>الإيرادات</t>
        </is>
      </c>
      <c r="B21" s="31">
        <f>B17*B19</f>
        <v/>
      </c>
      <c r="C21" s="31">
        <f>C17*C19</f>
        <v/>
      </c>
      <c r="D21" s="31">
        <f>D17*D19</f>
        <v/>
      </c>
      <c r="F21" s="18" t="inlineStr">
        <is>
          <t>نسبة هامش المساهمة (السنة 1)</t>
        </is>
      </c>
      <c r="G21" s="32">
        <f>IF(B21=0,"",B22/B21)</f>
        <v/>
      </c>
    </row>
    <row r="22">
      <c r="A22" s="18" t="inlineStr">
        <is>
          <t>هامش المساهمة</t>
        </is>
      </c>
      <c r="B22" s="31">
        <f>(B17-B18)*B19</f>
        <v/>
      </c>
      <c r="C22" s="31">
        <f>(C17-C18)*C19</f>
        <v/>
      </c>
      <c r="D22" s="31">
        <f>(D17-D18)*D19</f>
        <v/>
      </c>
      <c r="F22" s="18" t="inlineStr">
        <is>
          <t>هامش صافي الربح (السنة 3)</t>
        </is>
      </c>
      <c r="G22" s="32">
        <f>IF(D21=0,"",D23/D21)</f>
        <v/>
      </c>
    </row>
    <row r="23">
      <c r="A23" s="33" t="inlineStr">
        <is>
          <t>صافي الربح قبل الضريبة</t>
        </is>
      </c>
      <c r="B23" s="34">
        <f>B22-B20</f>
        <v/>
      </c>
      <c r="C23" s="34">
        <f>C22-C20</f>
        <v/>
      </c>
      <c r="D23" s="34">
        <f>D22-D20</f>
        <v/>
      </c>
    </row>
    <row r="24">
      <c r="A24" s="18" t="inlineStr">
        <is>
          <t>الربح التراكمي</t>
        </is>
      </c>
      <c r="B24" s="31">
        <f>B23</f>
        <v/>
      </c>
      <c r="C24" s="31">
        <f>B24+C23</f>
        <v/>
      </c>
      <c r="D24" s="31">
        <f>C24+D23</f>
        <v/>
      </c>
    </row>
    <row r="25">
      <c r="A25" s="18" t="inlineStr">
        <is>
          <t>نقطة التعادل (وحدات)</t>
        </is>
      </c>
      <c r="B25" s="31">
        <f>IF(B17-B18&lt;=0,"",B20/(B17-B18))</f>
        <v/>
      </c>
      <c r="C25" s="31">
        <f>IF(C17-C18&lt;=0,"",C20/(C17-C18))</f>
        <v/>
      </c>
      <c r="D25" s="31">
        <f>IF(D17-D18&lt;=0,"",D20/(D17-D18))</f>
        <v/>
      </c>
    </row>
    <row r="26">
      <c r="A26" s="18" t="inlineStr">
        <is>
          <t>هامش الأمان</t>
        </is>
      </c>
      <c r="B26" s="32">
        <f>IF(B25="","",(B19-B25)/B19)</f>
        <v/>
      </c>
      <c r="C26" s="32">
        <f>IF(C25="","",(C19-C25)/C19)</f>
        <v/>
      </c>
      <c r="D26" s="32">
        <f>IF(D25="","",(D19-D25)/D19)</f>
        <v/>
      </c>
    </row>
  </sheetData>
  <sheetProtection selectLockedCells="0" selectUnlockedCells="0" sheet="1" objects="0" insertRows="1" insertHyperlinks="1" autoFilter="0" scenarios="0" formatColumns="0" deleteColumns="1" insertColumns="1" pivotTables="1" deleteRows="1" formatCells="0" formatRows="0" sort="0"/>
  <mergeCells count="12">
    <mergeCell ref="B10:G10"/>
    <mergeCell ref="A1:G1"/>
    <mergeCell ref="B4:D4"/>
    <mergeCell ref="B9:G9"/>
    <mergeCell ref="B8:G8"/>
    <mergeCell ref="A2:G2"/>
    <mergeCell ref="B12:G12"/>
    <mergeCell ref="B13:G13"/>
    <mergeCell ref="A15:G15"/>
    <mergeCell ref="B7:G7"/>
    <mergeCell ref="B11:G11"/>
    <mergeCell ref="B6:G6"/>
  </mergeCells>
  <conditionalFormatting sqref="B23:D24">
    <cfRule type="expression" priority="1" dxfId="0">
      <formula>B23&lt;0</formula>
    </cfRule>
  </conditionalFormatting>
  <pageMargins left="0.75" right="0.75" top="1" bottom="1" header="0.5" footer="0.5"/>
  <pageSetup fitToHeight="1"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2026-10-28T05:09:58Z</dcterms:created>
  <dcterms:modified xmlns:dcterms="http://purl.org/dc/terms/" xmlns:xsi="http://www.w3.org/2001/XMLSchema-instance" xsi:type="dcterms:W3CDTF">2026-10-28T05:09:58Z</dcterms:modified>
</cp:coreProperties>
</file>