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بيانات" sheetId="3" state="visible" r:id="rId3"/>
    <sheet xmlns:r="http://schemas.openxmlformats.org/officeDocument/2006/relationships" name="ورقة التجميع"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Red]-#,##0"/>
  </numFmts>
  <fonts count="20">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FFFFFF"/>
      <sz val="12"/>
    </font>
    <font>
      <name val="Arial"/>
      <b val="1"/>
      <color rgb="0014213D"/>
      <sz val="11"/>
    </font>
    <font>
      <name val="Arial"/>
      <b val="1"/>
      <color rgb="009C0006"/>
      <sz val="11"/>
    </font>
    <font>
      <name val="Arial"/>
      <color rgb="009C0006"/>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4" fillId="2"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165" fontId="15" fillId="0" borderId="2" applyAlignment="1" pivotButton="0" quotePrefix="0" xfId="0">
      <alignment horizontal="center" vertical="center"/>
    </xf>
    <xf numFmtId="165" fontId="10" fillId="4" borderId="2" applyAlignment="1" applyProtection="1" pivotButton="0" quotePrefix="0" xfId="0">
      <alignment horizontal="center" vertical="center"/>
      <protection locked="0" hidden="0"/>
    </xf>
    <xf numFmtId="0" fontId="11" fillId="0" borderId="0" applyAlignment="1" pivotButton="0" quotePrefix="0" xfId="0">
      <alignment horizontal="right" vertical="center" wrapText="1"/>
    </xf>
    <xf numFmtId="0" fontId="15"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16" fillId="3" borderId="0" pivotButton="0" quotePrefix="0" xfId="0"/>
    <xf numFmtId="165" fontId="10" fillId="0" borderId="2" applyAlignment="1" pivotButton="0" quotePrefix="0" xfId="0">
      <alignment horizontal="center" vertical="center"/>
    </xf>
    <xf numFmtId="0" fontId="17" fillId="5" borderId="7" applyAlignment="1" pivotButton="0" quotePrefix="0" xfId="0">
      <alignment horizontal="right" vertical="center" wrapText="1"/>
    </xf>
    <xf numFmtId="165" fontId="17" fillId="5" borderId="7" applyAlignment="1" pivotButton="0" quotePrefix="0" xfId="0">
      <alignment horizontal="center" vertical="center"/>
    </xf>
    <xf numFmtId="0" fontId="18" fillId="0" borderId="2" applyAlignment="1" pivotButton="0" quotePrefix="0" xfId="0">
      <alignment horizontal="right" vertical="center" wrapText="1"/>
    </xf>
    <xf numFmtId="165" fontId="19" fillId="0" borderId="2" applyAlignment="1" pivotButton="0" quotePrefix="0" xfId="0">
      <alignment horizontal="center" vertical="center"/>
    </xf>
    <xf numFmtId="165" fontId="17" fillId="5"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ورقة عمل القوائم المالية المجمعة</t>
        </is>
      </c>
    </row>
    <row r="2" ht="4" customHeight="1">
      <c r="A2" s="9" t="n"/>
    </row>
    <row r="4" ht="22" customHeight="1">
      <c r="B4" s="10" t="inlineStr">
        <is>
          <t>فكرة القالب</t>
        </is>
      </c>
    </row>
    <row r="5" ht="66" customHeight="1">
      <c r="A5" s="11" t="inlineStr">
        <is>
          <t>•</t>
        </is>
      </c>
      <c r="B5" s="12" t="inlineStr">
        <is>
          <t>ورقة عمل لتجميع قوائم شركة أم وشركة تابعة واحدة (IFRS 10 وIFRS 3): تجمع الأرصدة سطرًا بسطر، ثم تطبق قيود الاستبعاد: استبعاد تكلفة الاستثمار مقابل حقوق ملكية التابعة عند الاقتناء وإثبات الشهرة، والحقوق غير المسيطرة، والأرصدة المتبادلة، والمبيعات المتبادلة، والربح غير المحقق في المخزون، فتخرج قائمة المركز المالي وقائمة الدخل المجمعتان.</t>
        </is>
      </c>
    </row>
    <row r="6" ht="22" customHeight="1">
      <c r="B6" s="10" t="inlineStr">
        <is>
          <t>خطوات الاستخدام</t>
        </is>
      </c>
    </row>
    <row r="7" ht="34" customHeight="1">
      <c r="A7" s="11" t="inlineStr">
        <is>
          <t>•</t>
        </is>
      </c>
      <c r="B7" s="12" t="inlineStr">
        <is>
          <t>في ورقة «البيانات» اكتب نسبة الملكية وتكلفة الاستثمار، وحقوق ملكية التابعة في تاريخ الاقتناء، وبيانات المعاملات المتبادلة خلال السنة.</t>
        </is>
      </c>
    </row>
    <row r="8" ht="34" customHeight="1">
      <c r="A8" s="11" t="inlineStr">
        <is>
          <t>•</t>
        </is>
      </c>
      <c r="B8" s="12" t="inlineStr">
        <is>
          <t>في ورقة «ورقة التجميع» اكتب أرصدة الشركة الأم والتابعة في نهاية السنة. عمود الاستبعادات محسوب، والمجمع = الأم + التابعة + الاستبعادات.</t>
        </is>
      </c>
    </row>
    <row r="9" ht="18" customHeight="1">
      <c r="A9" s="11" t="inlineStr">
        <is>
          <t>•</t>
        </is>
      </c>
      <c r="B9" s="12" t="inlineStr">
        <is>
          <t>تأكد أن سطر «الفرق» صفر في كل الأعمدة: أي فرق يعني خطأ في الأرصدة المدخلة.</t>
        </is>
      </c>
    </row>
    <row r="10" ht="22" customHeight="1">
      <c r="B10" s="10" t="inlineStr">
        <is>
          <t>ملاحظات وحدود القالب</t>
        </is>
      </c>
    </row>
    <row r="11" ht="66" customHeight="1">
      <c r="A11" s="11" t="inlineStr">
        <is>
          <t>•</t>
        </is>
      </c>
      <c r="B11" s="12" t="inlineStr">
        <is>
          <t>الحقوق غير المسيطرة مقيسة بنصيبها في صافي أصول التابعة. يفترض القالب أن القيم العادلة لصافي الأصول عند الاقتناء تساوي قيمها الدفترية، وأن الشهرة لم تنخفض قيمتها، وأن البائع في المبيعات المتبادلة هو الشركة الأم. إذا وُجدت فروق قيمة عادلة أو توزيعات أرباح من التابعة أو هبوط في الشهرة فأضف قيودها.</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showGridLines="0" rightToLeft="1" workbookViewId="0">
      <selection activeCell="A1" sqref="A1"/>
    </sheetView>
  </sheetViews>
  <sheetFormatPr baseColWidth="8" defaultRowHeight="15"/>
  <cols>
    <col width="52" customWidth="1" min="1" max="1"/>
    <col width="16" customWidth="1" min="2" max="2"/>
    <col width="3" customWidth="1" min="3" max="3"/>
    <col width="44" customWidth="1" min="4" max="4"/>
    <col width="16" customWidth="1" min="5" max="5"/>
  </cols>
  <sheetData>
    <row r="1" ht="30" customHeight="1">
      <c r="A1" s="15" t="inlineStr">
        <is>
          <t>بيانات الاقتناء والمعاملات المتبادلة</t>
        </is>
      </c>
      <c r="B1" s="16" t="n"/>
      <c r="C1" s="16" t="n"/>
      <c r="D1" s="16" t="n"/>
      <c r="E1" s="16" t="n"/>
    </row>
    <row r="3" ht="30" customHeight="1">
      <c r="A3" s="17" t="inlineStr">
        <is>
          <t>البيان</t>
        </is>
      </c>
      <c r="B3" s="17" t="inlineStr">
        <is>
          <t>القيمة</t>
        </is>
      </c>
      <c r="D3" s="17" t="inlineStr">
        <is>
          <t>الحسابات</t>
        </is>
      </c>
      <c r="E3" s="17" t="inlineStr">
        <is>
          <t>القيمة</t>
        </is>
      </c>
    </row>
    <row r="4">
      <c r="A4" s="18" t="inlineStr">
        <is>
          <t>نسبة ملكية الشركة الأم في التابعة</t>
        </is>
      </c>
      <c r="B4" s="19" t="n">
        <v>0.8</v>
      </c>
      <c r="D4" s="18" t="inlineStr">
        <is>
          <t>صافي أصول التابعة في تاريخ الاقتناء</t>
        </is>
      </c>
      <c r="E4" s="20">
        <f>B6+B7</f>
        <v/>
      </c>
    </row>
    <row r="5">
      <c r="A5" s="18" t="inlineStr">
        <is>
          <t>تكلفة الاستثمار في التابعة</t>
        </is>
      </c>
      <c r="B5" s="21" t="n">
        <v>1000000</v>
      </c>
      <c r="D5" s="18" t="inlineStr">
        <is>
          <t>الحقوق غير المسيطرة في تاريخ الاقتناء</t>
        </is>
      </c>
      <c r="E5" s="20">
        <f>(1-B4)*E4</f>
        <v/>
      </c>
    </row>
    <row r="6">
      <c r="A6" s="18" t="inlineStr">
        <is>
          <t>رأس مال التابعة في تاريخ الاقتناء</t>
        </is>
      </c>
      <c r="B6" s="21" t="n">
        <v>600000</v>
      </c>
      <c r="D6" s="18" t="inlineStr">
        <is>
          <t>الشهرة = التكلفة + الحقوق غير المسيطرة - صافي الأصول</t>
        </is>
      </c>
      <c r="E6" s="20">
        <f>B5+E5-E4</f>
        <v/>
      </c>
    </row>
    <row r="7">
      <c r="A7" s="18" t="inlineStr">
        <is>
          <t>الأرباح المحتجزة للتابعة في تاريخ الاقتناء</t>
        </is>
      </c>
      <c r="B7" s="21" t="n">
        <v>300000</v>
      </c>
      <c r="D7" s="18" t="inlineStr">
        <is>
          <t>الربح غير المحقق في المخزون</t>
        </is>
      </c>
      <c r="E7" s="20">
        <f>ROUND(B9*B10,2)</f>
        <v/>
      </c>
    </row>
    <row r="8">
      <c r="A8" s="18" t="inlineStr">
        <is>
          <t>مبيعات الأم للتابعة خلال السنة</t>
        </is>
      </c>
      <c r="B8" s="21" t="n">
        <v>200000</v>
      </c>
      <c r="D8" s="18" t="inlineStr">
        <is>
          <t>أرباح التابعة بعد الاقتناء</t>
        </is>
      </c>
      <c r="E8" s="20">
        <f>'ورقة التجميع'!C16-B7</f>
        <v/>
      </c>
    </row>
    <row r="9">
      <c r="A9" s="18" t="inlineStr">
        <is>
          <t>بضاعة من مشتريات التابعة من الأم باقية آخر السنة (بسعر البيع)</t>
        </is>
      </c>
      <c r="B9" s="21" t="n">
        <v>50000</v>
      </c>
      <c r="D9" s="18" t="inlineStr">
        <is>
          <t>الأرباح المحتجزة المجمعة</t>
        </is>
      </c>
      <c r="E9" s="20">
        <f>'ورقة التجميع'!B16+B4*E8-E7</f>
        <v/>
      </c>
    </row>
    <row r="10">
      <c r="A10" s="18" t="inlineStr">
        <is>
          <t>نسبة مجمل الربح على سعر البيع</t>
        </is>
      </c>
      <c r="B10" s="19" t="n">
        <v>0.25</v>
      </c>
      <c r="D10" s="18" t="inlineStr">
        <is>
          <t>الحقوق غير المسيطرة آخر السنة</t>
        </is>
      </c>
      <c r="E10" s="20">
        <f>(1-B4)*('ورقة التجميع'!C15+'ورقة التجميع'!C16)</f>
        <v/>
      </c>
    </row>
    <row r="11">
      <c r="A11" s="18" t="inlineStr">
        <is>
          <t>الرصيد المتبادل (مدينون الأم = دائنو التابعة)</t>
        </is>
      </c>
      <c r="B11" s="21" t="n">
        <v>40000</v>
      </c>
      <c r="D11" s="18" t="inlineStr">
        <is>
          <t>نصيب الحقوق غير المسيطرة في ربح السنة</t>
        </is>
      </c>
      <c r="E11" s="20">
        <f>(1-B4)*'ورقة التجميع'!C27</f>
        <v/>
      </c>
    </row>
  </sheetData>
  <sheetProtection selectLockedCells="0" selectUnlockedCells="0" sheet="1" objects="0" insertRows="1" insertHyperlinks="1" autoFilter="0" scenarios="0" formatColumns="0" deleteColumns="1" insertColumns="1" pivotTables="1" deleteRows="1" formatCells="0" formatRows="0" sort="0"/>
  <mergeCells count="1">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9"/>
  <sheetViews>
    <sheetView showGridLines="0" rightToLeft="1" workbookViewId="0">
      <selection activeCell="A1" sqref="A1"/>
    </sheetView>
  </sheetViews>
  <sheetFormatPr baseColWidth="8" defaultRowHeight="15"/>
  <cols>
    <col width="36" customWidth="1" min="1" max="1"/>
    <col width="16" customWidth="1" min="2" max="2"/>
    <col width="16" customWidth="1" min="3" max="3"/>
    <col width="18" customWidth="1" min="4" max="4"/>
    <col width="16" customWidth="1" min="5" max="5"/>
  </cols>
  <sheetData>
    <row r="1" ht="30" customHeight="1">
      <c r="A1" s="15" t="inlineStr">
        <is>
          <t>ورقة عمل التجميع</t>
        </is>
      </c>
      <c r="B1" s="16" t="n"/>
      <c r="C1" s="16" t="n"/>
      <c r="D1" s="16" t="n"/>
      <c r="E1" s="16" t="n"/>
    </row>
    <row r="2" ht="30" customHeight="1">
      <c r="A2" s="22" t="inlineStr">
        <is>
          <t>الأرصدة موجبة: الأصول في قسمها، وحقوق الملكية والالتزامات في قسمها، والمصروفات في قائمة الدخل.</t>
        </is>
      </c>
    </row>
    <row r="4">
      <c r="A4" s="23" t="inlineStr">
        <is>
          <t>المجموعة / السنة</t>
        </is>
      </c>
      <c r="B4" s="24" t="inlineStr">
        <is>
          <t>مجموعة النيل القابضة - 31/12/2026</t>
        </is>
      </c>
      <c r="C4" s="25" t="n"/>
      <c r="D4" s="25" t="n"/>
      <c r="E4" s="26" t="n"/>
    </row>
    <row r="6" ht="30" customHeight="1">
      <c r="A6" s="17" t="inlineStr">
        <is>
          <t>البند</t>
        </is>
      </c>
      <c r="B6" s="17" t="inlineStr">
        <is>
          <t>الشركة الأم</t>
        </is>
      </c>
      <c r="C6" s="17" t="inlineStr">
        <is>
          <t>الشركة التابعة</t>
        </is>
      </c>
      <c r="D6" s="17" t="inlineStr">
        <is>
          <t>الاستبعادات والتسويات</t>
        </is>
      </c>
      <c r="E6" s="17" t="inlineStr">
        <is>
          <t>المجمع</t>
        </is>
      </c>
    </row>
    <row r="7">
      <c r="A7" s="27" t="inlineStr">
        <is>
          <t>قائمة المركز المالي</t>
        </is>
      </c>
    </row>
    <row r="8">
      <c r="A8" s="18" t="inlineStr">
        <is>
          <t>الأصول الثابتة</t>
        </is>
      </c>
      <c r="B8" s="21" t="n">
        <v>2200000</v>
      </c>
      <c r="C8" s="21" t="n">
        <v>900000</v>
      </c>
      <c r="D8" s="28" t="n">
        <v>0</v>
      </c>
      <c r="E8" s="20">
        <f>B8+C8+D8</f>
        <v/>
      </c>
    </row>
    <row r="9">
      <c r="A9" s="18" t="inlineStr">
        <is>
          <t>الاستثمار في الشركة التابعة</t>
        </is>
      </c>
      <c r="B9" s="21" t="n">
        <v>1000000</v>
      </c>
      <c r="C9" s="21" t="n">
        <v>0</v>
      </c>
      <c r="D9" s="28">
        <f>-البيانات!B5</f>
        <v/>
      </c>
      <c r="E9" s="20">
        <f>B9+C9+D9</f>
        <v/>
      </c>
    </row>
    <row r="10">
      <c r="A10" s="18" t="inlineStr">
        <is>
          <t>الشهرة</t>
        </is>
      </c>
      <c r="B10" s="21" t="n">
        <v>0</v>
      </c>
      <c r="C10" s="21" t="n">
        <v>0</v>
      </c>
      <c r="D10" s="28">
        <f>البيانات!E6</f>
        <v/>
      </c>
      <c r="E10" s="20">
        <f>B10+C10+D10</f>
        <v/>
      </c>
    </row>
    <row r="11">
      <c r="A11" s="18" t="inlineStr">
        <is>
          <t>المخزون</t>
        </is>
      </c>
      <c r="B11" s="21" t="n">
        <v>400000</v>
      </c>
      <c r="C11" s="21" t="n">
        <v>250000</v>
      </c>
      <c r="D11" s="28">
        <f>-البيانات!E7</f>
        <v/>
      </c>
      <c r="E11" s="20">
        <f>B11+C11+D11</f>
        <v/>
      </c>
    </row>
    <row r="12">
      <c r="A12" s="18" t="inlineStr">
        <is>
          <t>المدينون</t>
        </is>
      </c>
      <c r="B12" s="21" t="n">
        <v>350000</v>
      </c>
      <c r="C12" s="21" t="n">
        <v>200000</v>
      </c>
      <c r="D12" s="28">
        <f>-البيانات!B11</f>
        <v/>
      </c>
      <c r="E12" s="20">
        <f>B12+C12+D12</f>
        <v/>
      </c>
    </row>
    <row r="13">
      <c r="A13" s="18" t="inlineStr">
        <is>
          <t>النقدية</t>
        </is>
      </c>
      <c r="B13" s="21" t="n">
        <v>150000</v>
      </c>
      <c r="C13" s="21" t="n">
        <v>100000</v>
      </c>
      <c r="D13" s="28" t="n">
        <v>0</v>
      </c>
      <c r="E13" s="20">
        <f>B13+C13+D13</f>
        <v/>
      </c>
    </row>
    <row r="14">
      <c r="A14" s="29" t="inlineStr">
        <is>
          <t>إجمالي الأصول</t>
        </is>
      </c>
      <c r="B14" s="30">
        <f>SUM(B8:B13)</f>
        <v/>
      </c>
      <c r="C14" s="30">
        <f>SUM(C8:C13)</f>
        <v/>
      </c>
      <c r="D14" s="30">
        <f>SUM(D8:D13)</f>
        <v/>
      </c>
      <c r="E14" s="30">
        <f>SUM(E8:E13)</f>
        <v/>
      </c>
    </row>
    <row r="15">
      <c r="A15" s="18" t="inlineStr">
        <is>
          <t>رأس المال</t>
        </is>
      </c>
      <c r="B15" s="21" t="n">
        <v>2000000</v>
      </c>
      <c r="C15" s="21" t="n">
        <v>600000</v>
      </c>
      <c r="D15" s="28">
        <f>-C15</f>
        <v/>
      </c>
      <c r="E15" s="20">
        <f>B15+C15+D15</f>
        <v/>
      </c>
    </row>
    <row r="16">
      <c r="A16" s="18" t="inlineStr">
        <is>
          <t>الأرباح المحتجزة</t>
        </is>
      </c>
      <c r="B16" s="21" t="n">
        <v>1500000</v>
      </c>
      <c r="C16" s="21" t="n">
        <v>450000</v>
      </c>
      <c r="D16" s="28">
        <f>البيانات!E9-B16-C16</f>
        <v/>
      </c>
      <c r="E16" s="20">
        <f>B16+C16+D16</f>
        <v/>
      </c>
    </row>
    <row r="17">
      <c r="A17" s="18" t="inlineStr">
        <is>
          <t>الحقوق غير المسيطرة</t>
        </is>
      </c>
      <c r="B17" s="21" t="n">
        <v>0</v>
      </c>
      <c r="C17" s="21" t="n">
        <v>0</v>
      </c>
      <c r="D17" s="28">
        <f>البيانات!E10</f>
        <v/>
      </c>
      <c r="E17" s="20">
        <f>B17+C17+D17</f>
        <v/>
      </c>
    </row>
    <row r="18">
      <c r="A18" s="18" t="inlineStr">
        <is>
          <t>الدائنون</t>
        </is>
      </c>
      <c r="B18" s="21" t="n">
        <v>600000</v>
      </c>
      <c r="C18" s="21" t="n">
        <v>400000</v>
      </c>
      <c r="D18" s="28">
        <f>-البيانات!B11</f>
        <v/>
      </c>
      <c r="E18" s="20">
        <f>B18+C18+D18</f>
        <v/>
      </c>
    </row>
    <row r="19">
      <c r="A19" s="29" t="inlineStr">
        <is>
          <t>إجمالي حقوق الملكية والالتزامات</t>
        </is>
      </c>
      <c r="B19" s="30">
        <f>SUM(B15:B18)</f>
        <v/>
      </c>
      <c r="C19" s="30">
        <f>SUM(C15:C18)</f>
        <v/>
      </c>
      <c r="D19" s="30">
        <f>SUM(D15:D18)</f>
        <v/>
      </c>
      <c r="E19" s="30">
        <f>SUM(E15:E18)</f>
        <v/>
      </c>
    </row>
    <row r="20">
      <c r="A20" s="31" t="inlineStr">
        <is>
          <t>الفرق (يجب أن يكون صفرًا)</t>
        </is>
      </c>
      <c r="B20" s="32">
        <f>ROUND(B14-B19,2)</f>
        <v/>
      </c>
      <c r="C20" s="32">
        <f>ROUND(C14-C19,2)</f>
        <v/>
      </c>
      <c r="D20" s="32">
        <f>ROUND(D14-D19,2)</f>
        <v/>
      </c>
      <c r="E20" s="32">
        <f>ROUND(E14-E19,2)</f>
        <v/>
      </c>
    </row>
    <row r="22">
      <c r="A22" s="27" t="inlineStr">
        <is>
          <t>قائمة الدخل</t>
        </is>
      </c>
    </row>
    <row r="23">
      <c r="A23" s="18" t="inlineStr">
        <is>
          <t>الإيرادات</t>
        </is>
      </c>
      <c r="B23" s="21" t="n">
        <v>3000000</v>
      </c>
      <c r="C23" s="21" t="n">
        <v>1200000</v>
      </c>
      <c r="D23" s="28">
        <f>-البيانات!B8</f>
        <v/>
      </c>
      <c r="E23" s="20">
        <f>B23+C23+D23</f>
        <v/>
      </c>
    </row>
    <row r="24">
      <c r="A24" s="18" t="inlineStr">
        <is>
          <t>تكلفة المبيعات</t>
        </is>
      </c>
      <c r="B24" s="21" t="n">
        <v>1800000</v>
      </c>
      <c r="C24" s="21" t="n">
        <v>700000</v>
      </c>
      <c r="D24" s="28">
        <f>-البيانات!B8+البيانات!E7</f>
        <v/>
      </c>
      <c r="E24" s="20">
        <f>B24+C24+D24</f>
        <v/>
      </c>
    </row>
    <row r="25">
      <c r="A25" s="29" t="inlineStr">
        <is>
          <t>مجمل الربح</t>
        </is>
      </c>
      <c r="B25" s="30">
        <f>B23-B24</f>
        <v/>
      </c>
      <c r="C25" s="30">
        <f>C23-C24</f>
        <v/>
      </c>
      <c r="D25" s="30">
        <f>D23-D24</f>
        <v/>
      </c>
      <c r="E25" s="30">
        <f>E23-E24</f>
        <v/>
      </c>
    </row>
    <row r="26">
      <c r="A26" s="18" t="inlineStr">
        <is>
          <t>المصروفات التشغيلية</t>
        </is>
      </c>
      <c r="B26" s="21" t="n">
        <v>600000</v>
      </c>
      <c r="C26" s="21" t="n">
        <v>350000</v>
      </c>
      <c r="D26" s="28" t="n">
        <v>0</v>
      </c>
      <c r="E26" s="20">
        <f>B26+C26+D26</f>
        <v/>
      </c>
    </row>
    <row r="27">
      <c r="A27" s="29" t="inlineStr">
        <is>
          <t>صافي الربح</t>
        </is>
      </c>
      <c r="B27" s="30">
        <f>B25-B26</f>
        <v/>
      </c>
      <c r="C27" s="30">
        <f>C25-C26</f>
        <v/>
      </c>
      <c r="D27" s="30">
        <f>D25-D26</f>
        <v/>
      </c>
      <c r="E27" s="30">
        <f>E25-E26</f>
        <v/>
      </c>
    </row>
    <row r="28">
      <c r="A28" s="18" t="inlineStr">
        <is>
          <t>يخص مساهمي الشركة الأم</t>
        </is>
      </c>
      <c r="E28" s="33">
        <f>E27-E29</f>
        <v/>
      </c>
    </row>
    <row r="29">
      <c r="A29" s="18" t="inlineStr">
        <is>
          <t>يخص الحقوق غير المسيطرة</t>
        </is>
      </c>
      <c r="E29" s="20">
        <f>البيانات!E11</f>
        <v/>
      </c>
    </row>
  </sheetData>
  <sheetProtection selectLockedCells="0" selectUnlockedCells="0" sheet="1" objects="0" insertRows="1" insertHyperlinks="1" autoFilter="0" scenarios="0" formatColumns="0" deleteColumns="1" insertColumns="1" pivotTables="1" deleteRows="1" formatCells="0" formatRows="0" sort="0"/>
  <mergeCells count="5">
    <mergeCell ref="B4:E4"/>
    <mergeCell ref="A2:E2"/>
    <mergeCell ref="A7:E7"/>
    <mergeCell ref="A1:E1"/>
    <mergeCell ref="A22:E2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2026-10-28T05:09:58Z</dcterms:created>
  <dcterms:modified xmlns:dcterms="http://purl.org/dc/terms/" xmlns:xsi="http://www.w3.org/2001/XMLSchema-instance" xsi:type="dcterms:W3CDTF">2026-10-28T05:09:58Z</dcterms:modified>
</cp:coreProperties>
</file>