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حضور" sheetId="3" state="visible" r:id="rId3"/>
  </sheets>
  <definedNames>
    <definedName name="_xlnm.Print_Area" localSheetId="2">'الحضور'!$A$1:$AL$28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0.0%"/>
  </numFmts>
  <fonts count="19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FFFFFF"/>
      <sz val="8"/>
    </font>
    <font>
      <name val="Arial"/>
      <b val="1"/>
      <color rgb="00000000"/>
      <sz val="10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11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/>
      <top style="thin">
        <color rgb="00C9CDD4"/>
      </top>
      <bottom style="thin">
        <color rgb="00C9CDD4"/>
      </bottom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/>
      <top/>
      <bottom/>
      <diagonal/>
    </border>
    <border>
      <left style="thin">
        <color rgb="00C9CDD4"/>
      </left>
      <right style="thin">
        <color rgb="00C9CDD4"/>
      </right>
      <top/>
      <bottom/>
      <diagonal/>
    </border>
    <border>
      <left style="thin">
        <color rgb="00C9CDD4"/>
      </left>
      <right style="thin">
        <color rgb="00C9CDD4"/>
      </right>
      <top/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0" fillId="0" borderId="5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0" fillId="0" borderId="9" pivotButton="0" quotePrefix="0" xfId="0"/>
    <xf numFmtId="0" fontId="16" fillId="3" borderId="2" applyAlignment="1" pivotButton="0" quotePrefix="0" xfId="0">
      <alignment horizontal="center" textRotation="90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7" fillId="4" borderId="2" applyAlignment="1" applyProtection="1" pivotButton="0" quotePrefix="0" xfId="0">
      <alignment horizontal="center" vertical="center"/>
      <protection locked="0" hidden="0"/>
    </xf>
    <xf numFmtId="1" fontId="10" fillId="0" borderId="2" applyAlignment="1" pivotButton="0" quotePrefix="0" xfId="0">
      <alignment horizontal="center" vertical="center"/>
    </xf>
    <xf numFmtId="166" fontId="14" fillId="0" borderId="2" applyAlignment="1" pivotButton="0" quotePrefix="0" xfId="0">
      <alignment horizontal="center" vertical="center"/>
    </xf>
    <xf numFmtId="0" fontId="18" fillId="5" borderId="10" applyAlignment="1" pivotButton="0" quotePrefix="0" xfId="0">
      <alignment horizontal="right" vertical="center" wrapText="1"/>
    </xf>
    <xf numFmtId="0" fontId="18" fillId="5" borderId="10" pivotButton="0" quotePrefix="0" xfId="0"/>
    <xf numFmtId="1" fontId="18" fillId="5" borderId="10" applyAlignment="1" pivotButton="0" quotePrefix="0" xfId="0">
      <alignment horizontal="center" vertical="center"/>
    </xf>
    <xf numFmtId="166" fontId="18" fillId="5" borderId="10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7F6000"/>
      </font>
      <fill>
        <patternFill patternType="solid">
          <fgColor rgb="00FFEB9C"/>
        </patternFill>
      </fill>
    </dxf>
    <dxf>
      <font>
        <name val="Arial"/>
        <b val="1"/>
        <color rgb="0014213D"/>
      </font>
      <fill>
        <patternFill patternType="solid">
          <fgColor rgb="00DDE5F2"/>
        </patternFill>
      </fill>
    </dxf>
    <dxf>
      <font>
        <name val="Arial"/>
        <b val="1"/>
        <color rgb="00595959"/>
      </font>
      <fill>
        <patternFill patternType="solid">
          <fgColor rgb="00E7E8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سجل الحضور والغياب الشهري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سجل حضور شهري لعشرين موظفًا: رمز لكل يوم (ح حاضر، غ غياب، إ إجازة، م مرضي، ع عطلة)، والأيام وأسماؤها تظهر تلقائيًا من تاريخ أول الشهر، مع عدّ كل حالة ونسبة الحضور لكل موظف.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تاريخ أول يوم في الشهر؛ فتظهر أرقام الأيام وأسماؤها (الأيام الزائدة عن طول الشهر تبقى فارغة).</t>
        </is>
      </c>
    </row>
    <row r="8" ht="18" customHeight="1">
      <c r="A8" s="11" t="inlineStr">
        <is>
          <t>•</t>
        </is>
      </c>
      <c r="B8" s="12" t="inlineStr">
        <is>
          <t>اكتب أسماء الموظفين، ثم رمز الحالة في كل يوم من القائمة المنسدلة. الألوان تظهر تلقائيًا.</t>
        </is>
      </c>
    </row>
    <row r="9" ht="18" customHeight="1">
      <c r="A9" s="11" t="inlineStr">
        <is>
          <t>•</t>
        </is>
      </c>
      <c r="B9" s="12" t="inlineStr">
        <is>
          <t>انسخ الورقة لكل شهر (زر يمين على اسم الورقة ← نقل أو نسخ) واحتفظ بالأشهر في ملف واحد.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نسبة الحضور = أيام الحضور ÷ (الحضور + الغياب + الإجازات + المرضي)، أي بدون أيام العطلات. أيام الغياب تنتقل إلى كشف المرتبات لحساب الخصم.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L28"/>
  <sheetViews>
    <sheetView showGridLines="0" rightToLeft="1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5.5" customWidth="1" min="33" max="33"/>
    <col width="5.5" customWidth="1" min="34" max="34"/>
    <col width="5.5" customWidth="1" min="35" max="35"/>
    <col width="5.5" customWidth="1" min="36" max="36"/>
    <col width="5.5" customWidth="1" min="37" max="37"/>
    <col width="10" customWidth="1" min="38" max="38"/>
  </cols>
  <sheetData>
    <row r="1" ht="30" customHeight="1">
      <c r="A1" s="15" t="inlineStr">
        <is>
          <t>سجل الحضور والغياب الشهري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  <c r="O1" s="16" t="n"/>
      <c r="P1" s="16" t="n"/>
      <c r="Q1" s="16" t="n"/>
      <c r="R1" s="16" t="n"/>
      <c r="S1" s="16" t="n"/>
      <c r="T1" s="16" t="n"/>
      <c r="U1" s="16" t="n"/>
      <c r="V1" s="16" t="n"/>
      <c r="W1" s="16" t="n"/>
      <c r="X1" s="16" t="n"/>
      <c r="Y1" s="16" t="n"/>
      <c r="Z1" s="16" t="n"/>
      <c r="AA1" s="16" t="n"/>
      <c r="AB1" s="16" t="n"/>
      <c r="AC1" s="16" t="n"/>
      <c r="AD1" s="16" t="n"/>
      <c r="AE1" s="16" t="n"/>
      <c r="AF1" s="16" t="n"/>
      <c r="AG1" s="16" t="n"/>
      <c r="AH1" s="16" t="n"/>
      <c r="AI1" s="16" t="n"/>
      <c r="AJ1" s="16" t="n"/>
      <c r="AK1" s="16" t="n"/>
      <c r="AL1" s="16" t="n"/>
    </row>
    <row r="2" ht="30" customHeight="1">
      <c r="A2" s="17" t="inlineStr">
        <is>
          <t>ح حاضر   غ غياب   إ إجازة   م مرضي   ع عطلة</t>
        </is>
      </c>
    </row>
    <row r="4">
      <c r="A4" s="18" t="inlineStr">
        <is>
          <t>أول يوم في الشهر</t>
        </is>
      </c>
      <c r="B4" s="19" t="n">
        <v>46296</v>
      </c>
      <c r="C4" s="20" t="n"/>
      <c r="D4" s="20" t="n"/>
      <c r="E4" s="20" t="n"/>
      <c r="F4" s="20" t="n"/>
      <c r="G4" s="21" t="n"/>
    </row>
    <row r="6" ht="24" customHeight="1">
      <c r="A6" s="22" t="inlineStr">
        <is>
          <t>الموظف</t>
        </is>
      </c>
      <c r="B6" s="22">
        <f>IF(MONTH($B$4+0)=MONTH($B$4),DAY($B$4+0),"")</f>
        <v/>
      </c>
      <c r="C6" s="22">
        <f>IF(MONTH($B$4+1)=MONTH($B$4),DAY($B$4+1),"")</f>
        <v/>
      </c>
      <c r="D6" s="22">
        <f>IF(MONTH($B$4+2)=MONTH($B$4),DAY($B$4+2),"")</f>
        <v/>
      </c>
      <c r="E6" s="22">
        <f>IF(MONTH($B$4+3)=MONTH($B$4),DAY($B$4+3),"")</f>
        <v/>
      </c>
      <c r="F6" s="22">
        <f>IF(MONTH($B$4+4)=MONTH($B$4),DAY($B$4+4),"")</f>
        <v/>
      </c>
      <c r="G6" s="22">
        <f>IF(MONTH($B$4+5)=MONTH($B$4),DAY($B$4+5),"")</f>
        <v/>
      </c>
      <c r="H6" s="22">
        <f>IF(MONTH($B$4+6)=MONTH($B$4),DAY($B$4+6),"")</f>
        <v/>
      </c>
      <c r="I6" s="22">
        <f>IF(MONTH($B$4+7)=MONTH($B$4),DAY($B$4+7),"")</f>
        <v/>
      </c>
      <c r="J6" s="22">
        <f>IF(MONTH($B$4+8)=MONTH($B$4),DAY($B$4+8),"")</f>
        <v/>
      </c>
      <c r="K6" s="22">
        <f>IF(MONTH($B$4+9)=MONTH($B$4),DAY($B$4+9),"")</f>
        <v/>
      </c>
      <c r="L6" s="22">
        <f>IF(MONTH($B$4+10)=MONTH($B$4),DAY($B$4+10),"")</f>
        <v/>
      </c>
      <c r="M6" s="22">
        <f>IF(MONTH($B$4+11)=MONTH($B$4),DAY($B$4+11),"")</f>
        <v/>
      </c>
      <c r="N6" s="22">
        <f>IF(MONTH($B$4+12)=MONTH($B$4),DAY($B$4+12),"")</f>
        <v/>
      </c>
      <c r="O6" s="22">
        <f>IF(MONTH($B$4+13)=MONTH($B$4),DAY($B$4+13),"")</f>
        <v/>
      </c>
      <c r="P6" s="22">
        <f>IF(MONTH($B$4+14)=MONTH($B$4),DAY($B$4+14),"")</f>
        <v/>
      </c>
      <c r="Q6" s="22">
        <f>IF(MONTH($B$4+15)=MONTH($B$4),DAY($B$4+15),"")</f>
        <v/>
      </c>
      <c r="R6" s="22">
        <f>IF(MONTH($B$4+16)=MONTH($B$4),DAY($B$4+16),"")</f>
        <v/>
      </c>
      <c r="S6" s="22">
        <f>IF(MONTH($B$4+17)=MONTH($B$4),DAY($B$4+17),"")</f>
        <v/>
      </c>
      <c r="T6" s="22">
        <f>IF(MONTH($B$4+18)=MONTH($B$4),DAY($B$4+18),"")</f>
        <v/>
      </c>
      <c r="U6" s="22">
        <f>IF(MONTH($B$4+19)=MONTH($B$4),DAY($B$4+19),"")</f>
        <v/>
      </c>
      <c r="V6" s="22">
        <f>IF(MONTH($B$4+20)=MONTH($B$4),DAY($B$4+20),"")</f>
        <v/>
      </c>
      <c r="W6" s="22">
        <f>IF(MONTH($B$4+21)=MONTH($B$4),DAY($B$4+21),"")</f>
        <v/>
      </c>
      <c r="X6" s="22">
        <f>IF(MONTH($B$4+22)=MONTH($B$4),DAY($B$4+22),"")</f>
        <v/>
      </c>
      <c r="Y6" s="22">
        <f>IF(MONTH($B$4+23)=MONTH($B$4),DAY($B$4+23),"")</f>
        <v/>
      </c>
      <c r="Z6" s="22">
        <f>IF(MONTH($B$4+24)=MONTH($B$4),DAY($B$4+24),"")</f>
        <v/>
      </c>
      <c r="AA6" s="22">
        <f>IF(MONTH($B$4+25)=MONTH($B$4),DAY($B$4+25),"")</f>
        <v/>
      </c>
      <c r="AB6" s="22">
        <f>IF(MONTH($B$4+26)=MONTH($B$4),DAY($B$4+26),"")</f>
        <v/>
      </c>
      <c r="AC6" s="22">
        <f>IF(MONTH($B$4+27)=MONTH($B$4),DAY($B$4+27),"")</f>
        <v/>
      </c>
      <c r="AD6" s="22">
        <f>IF(MONTH($B$4+28)=MONTH($B$4),DAY($B$4+28),"")</f>
        <v/>
      </c>
      <c r="AE6" s="22">
        <f>IF(MONTH($B$4+29)=MONTH($B$4),DAY($B$4+29),"")</f>
        <v/>
      </c>
      <c r="AF6" s="22">
        <f>IF(MONTH($B$4+30)=MONTH($B$4),DAY($B$4+30),"")</f>
        <v/>
      </c>
      <c r="AG6" s="22" t="inlineStr">
        <is>
          <t>ح</t>
        </is>
      </c>
      <c r="AH6" s="22" t="inlineStr">
        <is>
          <t>غ</t>
        </is>
      </c>
      <c r="AI6" s="22" t="inlineStr">
        <is>
          <t>إ</t>
        </is>
      </c>
      <c r="AJ6" s="22" t="inlineStr">
        <is>
          <t>م</t>
        </is>
      </c>
      <c r="AK6" s="22" t="inlineStr">
        <is>
          <t>ع</t>
        </is>
      </c>
      <c r="AL6" s="22" t="inlineStr">
        <is>
          <t>نسبة الحضور</t>
        </is>
      </c>
    </row>
    <row r="7" ht="34" customHeight="1">
      <c r="A7" s="23" t="n"/>
      <c r="B7" s="24">
        <f>IF(B6="","",CHOOSE(WEEKDAY($B$4+0),"أحد","إثن","ثلا","أرب","خمي","جمع","سبت"))</f>
        <v/>
      </c>
      <c r="C7" s="24">
        <f>IF(C6="","",CHOOSE(WEEKDAY($B$4+1),"أحد","إثن","ثلا","أرب","خمي","جمع","سبت"))</f>
        <v/>
      </c>
      <c r="D7" s="24">
        <f>IF(D6="","",CHOOSE(WEEKDAY($B$4+2),"أحد","إثن","ثلا","أرب","خمي","جمع","سبت"))</f>
        <v/>
      </c>
      <c r="E7" s="24">
        <f>IF(E6="","",CHOOSE(WEEKDAY($B$4+3),"أحد","إثن","ثلا","أرب","خمي","جمع","سبت"))</f>
        <v/>
      </c>
      <c r="F7" s="24">
        <f>IF(F6="","",CHOOSE(WEEKDAY($B$4+4),"أحد","إثن","ثلا","أرب","خمي","جمع","سبت"))</f>
        <v/>
      </c>
      <c r="G7" s="24">
        <f>IF(G6="","",CHOOSE(WEEKDAY($B$4+5),"أحد","إثن","ثلا","أرب","خمي","جمع","سبت"))</f>
        <v/>
      </c>
      <c r="H7" s="24">
        <f>IF(H6="","",CHOOSE(WEEKDAY($B$4+6),"أحد","إثن","ثلا","أرب","خمي","جمع","سبت"))</f>
        <v/>
      </c>
      <c r="I7" s="24">
        <f>IF(I6="","",CHOOSE(WEEKDAY($B$4+7),"أحد","إثن","ثلا","أرب","خمي","جمع","سبت"))</f>
        <v/>
      </c>
      <c r="J7" s="24">
        <f>IF(J6="","",CHOOSE(WEEKDAY($B$4+8),"أحد","إثن","ثلا","أرب","خمي","جمع","سبت"))</f>
        <v/>
      </c>
      <c r="K7" s="24">
        <f>IF(K6="","",CHOOSE(WEEKDAY($B$4+9),"أحد","إثن","ثلا","أرب","خمي","جمع","سبت"))</f>
        <v/>
      </c>
      <c r="L7" s="24">
        <f>IF(L6="","",CHOOSE(WEEKDAY($B$4+10),"أحد","إثن","ثلا","أرب","خمي","جمع","سبت"))</f>
        <v/>
      </c>
      <c r="M7" s="24">
        <f>IF(M6="","",CHOOSE(WEEKDAY($B$4+11),"أحد","إثن","ثلا","أرب","خمي","جمع","سبت"))</f>
        <v/>
      </c>
      <c r="N7" s="24">
        <f>IF(N6="","",CHOOSE(WEEKDAY($B$4+12),"أحد","إثن","ثلا","أرب","خمي","جمع","سبت"))</f>
        <v/>
      </c>
      <c r="O7" s="24">
        <f>IF(O6="","",CHOOSE(WEEKDAY($B$4+13),"أحد","إثن","ثلا","أرب","خمي","جمع","سبت"))</f>
        <v/>
      </c>
      <c r="P7" s="24">
        <f>IF(P6="","",CHOOSE(WEEKDAY($B$4+14),"أحد","إثن","ثلا","أرب","خمي","جمع","سبت"))</f>
        <v/>
      </c>
      <c r="Q7" s="24">
        <f>IF(Q6="","",CHOOSE(WEEKDAY($B$4+15),"أحد","إثن","ثلا","أرب","خمي","جمع","سبت"))</f>
        <v/>
      </c>
      <c r="R7" s="24">
        <f>IF(R6="","",CHOOSE(WEEKDAY($B$4+16),"أحد","إثن","ثلا","أرب","خمي","جمع","سبت"))</f>
        <v/>
      </c>
      <c r="S7" s="24">
        <f>IF(S6="","",CHOOSE(WEEKDAY($B$4+17),"أحد","إثن","ثلا","أرب","خمي","جمع","سبت"))</f>
        <v/>
      </c>
      <c r="T7" s="24">
        <f>IF(T6="","",CHOOSE(WEEKDAY($B$4+18),"أحد","إثن","ثلا","أرب","خمي","جمع","سبت"))</f>
        <v/>
      </c>
      <c r="U7" s="24">
        <f>IF(U6="","",CHOOSE(WEEKDAY($B$4+19),"أحد","إثن","ثلا","أرب","خمي","جمع","سبت"))</f>
        <v/>
      </c>
      <c r="V7" s="24">
        <f>IF(V6="","",CHOOSE(WEEKDAY($B$4+20),"أحد","إثن","ثلا","أرب","خمي","جمع","سبت"))</f>
        <v/>
      </c>
      <c r="W7" s="24">
        <f>IF(W6="","",CHOOSE(WEEKDAY($B$4+21),"أحد","إثن","ثلا","أرب","خمي","جمع","سبت"))</f>
        <v/>
      </c>
      <c r="X7" s="24">
        <f>IF(X6="","",CHOOSE(WEEKDAY($B$4+22),"أحد","إثن","ثلا","أرب","خمي","جمع","سبت"))</f>
        <v/>
      </c>
      <c r="Y7" s="24">
        <f>IF(Y6="","",CHOOSE(WEEKDAY($B$4+23),"أحد","إثن","ثلا","أرب","خمي","جمع","سبت"))</f>
        <v/>
      </c>
      <c r="Z7" s="24">
        <f>IF(Z6="","",CHOOSE(WEEKDAY($B$4+24),"أحد","إثن","ثلا","أرب","خمي","جمع","سبت"))</f>
        <v/>
      </c>
      <c r="AA7" s="24">
        <f>IF(AA6="","",CHOOSE(WEEKDAY($B$4+25),"أحد","إثن","ثلا","أرب","خمي","جمع","سبت"))</f>
        <v/>
      </c>
      <c r="AB7" s="24">
        <f>IF(AB6="","",CHOOSE(WEEKDAY($B$4+26),"أحد","إثن","ثلا","أرب","خمي","جمع","سبت"))</f>
        <v/>
      </c>
      <c r="AC7" s="24">
        <f>IF(AC6="","",CHOOSE(WEEKDAY($B$4+27),"أحد","إثن","ثلا","أرب","خمي","جمع","سبت"))</f>
        <v/>
      </c>
      <c r="AD7" s="24">
        <f>IF(AD6="","",CHOOSE(WEEKDAY($B$4+28),"أحد","إثن","ثلا","أرب","خمي","جمع","سبت"))</f>
        <v/>
      </c>
      <c r="AE7" s="24">
        <f>IF(AE6="","",CHOOSE(WEEKDAY($B$4+29),"أحد","إثن","ثلا","أرب","خمي","جمع","سبت"))</f>
        <v/>
      </c>
      <c r="AF7" s="24">
        <f>IF(AF6="","",CHOOSE(WEEKDAY($B$4+30),"أحد","إثن","ثلا","أرب","خمي","جمع","سبت"))</f>
        <v/>
      </c>
      <c r="AG7" s="23" t="n"/>
      <c r="AH7" s="23" t="n"/>
      <c r="AI7" s="23" t="n"/>
      <c r="AJ7" s="23" t="n"/>
      <c r="AK7" s="23" t="n"/>
      <c r="AL7" s="23" t="n"/>
    </row>
    <row r="8">
      <c r="A8" s="25" t="inlineStr">
        <is>
          <t>أحمد سمير</t>
        </is>
      </c>
      <c r="B8" s="26" t="inlineStr">
        <is>
          <t>ح</t>
        </is>
      </c>
      <c r="C8" s="26" t="inlineStr">
        <is>
          <t>ع</t>
        </is>
      </c>
      <c r="D8" s="26" t="inlineStr">
        <is>
          <t>ح</t>
        </is>
      </c>
      <c r="E8" s="26" t="inlineStr">
        <is>
          <t>ح</t>
        </is>
      </c>
      <c r="F8" s="26" t="inlineStr">
        <is>
          <t>ح</t>
        </is>
      </c>
      <c r="G8" s="26" t="inlineStr">
        <is>
          <t>ح</t>
        </is>
      </c>
      <c r="H8" s="26" t="inlineStr">
        <is>
          <t>ح</t>
        </is>
      </c>
      <c r="I8" s="26" t="inlineStr">
        <is>
          <t>ح</t>
        </is>
      </c>
      <c r="J8" s="26" t="inlineStr">
        <is>
          <t>ع</t>
        </is>
      </c>
      <c r="K8" s="26" t="inlineStr">
        <is>
          <t>ح</t>
        </is>
      </c>
      <c r="L8" s="26" t="inlineStr">
        <is>
          <t>ح</t>
        </is>
      </c>
      <c r="M8" s="26" t="inlineStr">
        <is>
          <t>ح</t>
        </is>
      </c>
      <c r="N8" s="26" t="inlineStr">
        <is>
          <t>ح</t>
        </is>
      </c>
      <c r="O8" s="26" t="inlineStr">
        <is>
          <t>ح</t>
        </is>
      </c>
      <c r="P8" s="26" t="inlineStr">
        <is>
          <t>ح</t>
        </is>
      </c>
      <c r="Q8" s="26" t="inlineStr">
        <is>
          <t>ع</t>
        </is>
      </c>
      <c r="R8" s="26" t="inlineStr">
        <is>
          <t>ح</t>
        </is>
      </c>
      <c r="S8" s="26" t="inlineStr">
        <is>
          <t>ح</t>
        </is>
      </c>
      <c r="T8" s="26" t="inlineStr">
        <is>
          <t>ح</t>
        </is>
      </c>
      <c r="U8" s="26" t="inlineStr">
        <is>
          <t>ح</t>
        </is>
      </c>
      <c r="V8" s="26" t="inlineStr">
        <is>
          <t>ح</t>
        </is>
      </c>
      <c r="W8" s="26" t="inlineStr">
        <is>
          <t>ح</t>
        </is>
      </c>
      <c r="X8" s="26" t="inlineStr">
        <is>
          <t>ع</t>
        </is>
      </c>
      <c r="Y8" s="26" t="inlineStr">
        <is>
          <t>ح</t>
        </is>
      </c>
      <c r="Z8" s="26" t="inlineStr">
        <is>
          <t>ح</t>
        </is>
      </c>
      <c r="AA8" s="26" t="inlineStr">
        <is>
          <t>ح</t>
        </is>
      </c>
      <c r="AB8" s="26" t="inlineStr">
        <is>
          <t>ح</t>
        </is>
      </c>
      <c r="AC8" s="26" t="inlineStr">
        <is>
          <t>ح</t>
        </is>
      </c>
      <c r="AD8" s="26" t="inlineStr">
        <is>
          <t>ح</t>
        </is>
      </c>
      <c r="AE8" s="26" t="inlineStr">
        <is>
          <t>ع</t>
        </is>
      </c>
      <c r="AF8" s="26" t="inlineStr">
        <is>
          <t>ح</t>
        </is>
      </c>
      <c r="AG8" s="27">
        <f>IF($A8="","",COUNTIF($B8:$AF8,"ح"))</f>
        <v/>
      </c>
      <c r="AH8" s="27">
        <f>IF($A8="","",COUNTIF($B8:$AF8,"غ"))</f>
        <v/>
      </c>
      <c r="AI8" s="27">
        <f>IF($A8="","",COUNTIF($B8:$AF8,"إ"))</f>
        <v/>
      </c>
      <c r="AJ8" s="27">
        <f>IF($A8="","",COUNTIF($B8:$AF8,"م"))</f>
        <v/>
      </c>
      <c r="AK8" s="27">
        <f>IF($A8="","",COUNTIF($B8:$AF8,"ع"))</f>
        <v/>
      </c>
      <c r="AL8" s="28">
        <f>IF(OR($A8="",SUM(AG8:AJ8)=0),"",AG8/SUM(AG8:AJ8))</f>
        <v/>
      </c>
    </row>
    <row r="9">
      <c r="A9" s="25" t="inlineStr">
        <is>
          <t>منى عادل</t>
        </is>
      </c>
      <c r="B9" s="26" t="inlineStr">
        <is>
          <t>ح</t>
        </is>
      </c>
      <c r="C9" s="26" t="inlineStr">
        <is>
          <t>ع</t>
        </is>
      </c>
      <c r="D9" s="26" t="inlineStr">
        <is>
          <t>ح</t>
        </is>
      </c>
      <c r="E9" s="26" t="inlineStr">
        <is>
          <t>ح</t>
        </is>
      </c>
      <c r="F9" s="26" t="inlineStr">
        <is>
          <t>ح</t>
        </is>
      </c>
      <c r="G9" s="26" t="inlineStr">
        <is>
          <t>ح</t>
        </is>
      </c>
      <c r="H9" s="26" t="inlineStr">
        <is>
          <t>ح</t>
        </is>
      </c>
      <c r="I9" s="26" t="inlineStr">
        <is>
          <t>ح</t>
        </is>
      </c>
      <c r="J9" s="26" t="inlineStr">
        <is>
          <t>ع</t>
        </is>
      </c>
      <c r="K9" s="26" t="inlineStr">
        <is>
          <t>ح</t>
        </is>
      </c>
      <c r="L9" s="26" t="inlineStr">
        <is>
          <t>ح</t>
        </is>
      </c>
      <c r="M9" s="26" t="inlineStr">
        <is>
          <t>إ</t>
        </is>
      </c>
      <c r="N9" s="26" t="inlineStr">
        <is>
          <t>إ</t>
        </is>
      </c>
      <c r="O9" s="26" t="inlineStr">
        <is>
          <t>إ</t>
        </is>
      </c>
      <c r="P9" s="26" t="inlineStr">
        <is>
          <t>ح</t>
        </is>
      </c>
      <c r="Q9" s="26" t="inlineStr">
        <is>
          <t>ع</t>
        </is>
      </c>
      <c r="R9" s="26" t="inlineStr">
        <is>
          <t>ح</t>
        </is>
      </c>
      <c r="S9" s="26" t="inlineStr">
        <is>
          <t>ح</t>
        </is>
      </c>
      <c r="T9" s="26" t="inlineStr">
        <is>
          <t>ح</t>
        </is>
      </c>
      <c r="U9" s="26" t="inlineStr">
        <is>
          <t>ح</t>
        </is>
      </c>
      <c r="V9" s="26" t="inlineStr">
        <is>
          <t>ح</t>
        </is>
      </c>
      <c r="W9" s="26" t="inlineStr">
        <is>
          <t>ح</t>
        </is>
      </c>
      <c r="X9" s="26" t="inlineStr">
        <is>
          <t>ع</t>
        </is>
      </c>
      <c r="Y9" s="26" t="inlineStr">
        <is>
          <t>ح</t>
        </is>
      </c>
      <c r="Z9" s="26" t="inlineStr">
        <is>
          <t>ح</t>
        </is>
      </c>
      <c r="AA9" s="26" t="inlineStr">
        <is>
          <t>ح</t>
        </is>
      </c>
      <c r="AB9" s="26" t="inlineStr">
        <is>
          <t>ح</t>
        </is>
      </c>
      <c r="AC9" s="26" t="inlineStr">
        <is>
          <t>ح</t>
        </is>
      </c>
      <c r="AD9" s="26" t="inlineStr">
        <is>
          <t>ح</t>
        </is>
      </c>
      <c r="AE9" s="26" t="inlineStr">
        <is>
          <t>ع</t>
        </is>
      </c>
      <c r="AF9" s="26" t="inlineStr">
        <is>
          <t>ح</t>
        </is>
      </c>
      <c r="AG9" s="27">
        <f>IF($A9="","",COUNTIF($B9:$AF9,"ح"))</f>
        <v/>
      </c>
      <c r="AH9" s="27">
        <f>IF($A9="","",COUNTIF($B9:$AF9,"غ"))</f>
        <v/>
      </c>
      <c r="AI9" s="27">
        <f>IF($A9="","",COUNTIF($B9:$AF9,"إ"))</f>
        <v/>
      </c>
      <c r="AJ9" s="27">
        <f>IF($A9="","",COUNTIF($B9:$AF9,"م"))</f>
        <v/>
      </c>
      <c r="AK9" s="27">
        <f>IF($A9="","",COUNTIF($B9:$AF9,"ع"))</f>
        <v/>
      </c>
      <c r="AL9" s="28">
        <f>IF(OR($A9="",SUM(AG9:AJ9)=0),"",AG9/SUM(AG9:AJ9))</f>
        <v/>
      </c>
    </row>
    <row r="10">
      <c r="A10" s="25" t="inlineStr">
        <is>
          <t>كريم فؤاد</t>
        </is>
      </c>
      <c r="B10" s="26" t="inlineStr">
        <is>
          <t>ح</t>
        </is>
      </c>
      <c r="C10" s="26" t="inlineStr">
        <is>
          <t>ع</t>
        </is>
      </c>
      <c r="D10" s="26" t="inlineStr">
        <is>
          <t>ح</t>
        </is>
      </c>
      <c r="E10" s="26" t="inlineStr">
        <is>
          <t>ح</t>
        </is>
      </c>
      <c r="F10" s="26" t="inlineStr">
        <is>
          <t>ح</t>
        </is>
      </c>
      <c r="G10" s="26" t="inlineStr">
        <is>
          <t>ح</t>
        </is>
      </c>
      <c r="H10" s="26" t="inlineStr">
        <is>
          <t>غ</t>
        </is>
      </c>
      <c r="I10" s="26" t="inlineStr">
        <is>
          <t>ح</t>
        </is>
      </c>
      <c r="J10" s="26" t="inlineStr">
        <is>
          <t>ع</t>
        </is>
      </c>
      <c r="K10" s="26" t="inlineStr">
        <is>
          <t>ح</t>
        </is>
      </c>
      <c r="L10" s="26" t="inlineStr">
        <is>
          <t>ح</t>
        </is>
      </c>
      <c r="M10" s="26" t="inlineStr">
        <is>
          <t>ح</t>
        </is>
      </c>
      <c r="N10" s="26" t="inlineStr">
        <is>
          <t>ح</t>
        </is>
      </c>
      <c r="O10" s="26" t="inlineStr">
        <is>
          <t>ح</t>
        </is>
      </c>
      <c r="P10" s="26" t="inlineStr">
        <is>
          <t>ح</t>
        </is>
      </c>
      <c r="Q10" s="26" t="inlineStr">
        <is>
          <t>ع</t>
        </is>
      </c>
      <c r="R10" s="26" t="inlineStr">
        <is>
          <t>ح</t>
        </is>
      </c>
      <c r="S10" s="26" t="inlineStr">
        <is>
          <t>ح</t>
        </is>
      </c>
      <c r="T10" s="26" t="inlineStr">
        <is>
          <t>ح</t>
        </is>
      </c>
      <c r="U10" s="26" t="inlineStr">
        <is>
          <t>ح</t>
        </is>
      </c>
      <c r="V10" s="26" t="inlineStr">
        <is>
          <t>ح</t>
        </is>
      </c>
      <c r="W10" s="26" t="inlineStr">
        <is>
          <t>ح</t>
        </is>
      </c>
      <c r="X10" s="26" t="inlineStr">
        <is>
          <t>ع</t>
        </is>
      </c>
      <c r="Y10" s="26" t="inlineStr">
        <is>
          <t>ح</t>
        </is>
      </c>
      <c r="Z10" s="26" t="inlineStr">
        <is>
          <t>ح</t>
        </is>
      </c>
      <c r="AA10" s="26" t="inlineStr">
        <is>
          <t>ح</t>
        </is>
      </c>
      <c r="AB10" s="26" t="inlineStr">
        <is>
          <t>ح</t>
        </is>
      </c>
      <c r="AC10" s="26" t="inlineStr">
        <is>
          <t>ح</t>
        </is>
      </c>
      <c r="AD10" s="26" t="inlineStr">
        <is>
          <t>ح</t>
        </is>
      </c>
      <c r="AE10" s="26" t="inlineStr">
        <is>
          <t>ع</t>
        </is>
      </c>
      <c r="AF10" s="26" t="inlineStr">
        <is>
          <t>ح</t>
        </is>
      </c>
      <c r="AG10" s="27">
        <f>IF($A10="","",COUNTIF($B10:$AF10,"ح"))</f>
        <v/>
      </c>
      <c r="AH10" s="27">
        <f>IF($A10="","",COUNTIF($B10:$AF10,"غ"))</f>
        <v/>
      </c>
      <c r="AI10" s="27">
        <f>IF($A10="","",COUNTIF($B10:$AF10,"إ"))</f>
        <v/>
      </c>
      <c r="AJ10" s="27">
        <f>IF($A10="","",COUNTIF($B10:$AF10,"م"))</f>
        <v/>
      </c>
      <c r="AK10" s="27">
        <f>IF($A10="","",COUNTIF($B10:$AF10,"ع"))</f>
        <v/>
      </c>
      <c r="AL10" s="28">
        <f>IF(OR($A10="",SUM(AG10:AJ10)=0),"",AG10/SUM(AG10:AJ10))</f>
        <v/>
      </c>
    </row>
    <row r="11">
      <c r="A11" s="25" t="inlineStr">
        <is>
          <t>سارة حسن</t>
        </is>
      </c>
      <c r="B11" s="26" t="inlineStr">
        <is>
          <t>ح</t>
        </is>
      </c>
      <c r="C11" s="26" t="inlineStr">
        <is>
          <t>ع</t>
        </is>
      </c>
      <c r="D11" s="26" t="inlineStr">
        <is>
          <t>ح</t>
        </is>
      </c>
      <c r="E11" s="26" t="inlineStr">
        <is>
          <t>ح</t>
        </is>
      </c>
      <c r="F11" s="26" t="inlineStr">
        <is>
          <t>ح</t>
        </is>
      </c>
      <c r="G11" s="26" t="inlineStr">
        <is>
          <t>ح</t>
        </is>
      </c>
      <c r="H11" s="26" t="inlineStr">
        <is>
          <t>ح</t>
        </is>
      </c>
      <c r="I11" s="26" t="inlineStr">
        <is>
          <t>ح</t>
        </is>
      </c>
      <c r="J11" s="26" t="inlineStr">
        <is>
          <t>ع</t>
        </is>
      </c>
      <c r="K11" s="26" t="inlineStr">
        <is>
          <t>ح</t>
        </is>
      </c>
      <c r="L11" s="26" t="inlineStr">
        <is>
          <t>ح</t>
        </is>
      </c>
      <c r="M11" s="26" t="inlineStr">
        <is>
          <t>ح</t>
        </is>
      </c>
      <c r="N11" s="26" t="inlineStr">
        <is>
          <t>ح</t>
        </is>
      </c>
      <c r="O11" s="26" t="inlineStr">
        <is>
          <t>ح</t>
        </is>
      </c>
      <c r="P11" s="26" t="inlineStr">
        <is>
          <t>ح</t>
        </is>
      </c>
      <c r="Q11" s="26" t="inlineStr">
        <is>
          <t>ع</t>
        </is>
      </c>
      <c r="R11" s="26" t="inlineStr">
        <is>
          <t>ح</t>
        </is>
      </c>
      <c r="S11" s="26" t="inlineStr">
        <is>
          <t>ح</t>
        </is>
      </c>
      <c r="T11" s="26" t="inlineStr">
        <is>
          <t>ح</t>
        </is>
      </c>
      <c r="U11" s="26" t="inlineStr">
        <is>
          <t>م</t>
        </is>
      </c>
      <c r="V11" s="26" t="inlineStr">
        <is>
          <t>م</t>
        </is>
      </c>
      <c r="W11" s="26" t="inlineStr">
        <is>
          <t>ح</t>
        </is>
      </c>
      <c r="X11" s="26" t="inlineStr">
        <is>
          <t>ع</t>
        </is>
      </c>
      <c r="Y11" s="26" t="inlineStr">
        <is>
          <t>ح</t>
        </is>
      </c>
      <c r="Z11" s="26" t="inlineStr">
        <is>
          <t>ح</t>
        </is>
      </c>
      <c r="AA11" s="26" t="inlineStr">
        <is>
          <t>ح</t>
        </is>
      </c>
      <c r="AB11" s="26" t="inlineStr">
        <is>
          <t>ح</t>
        </is>
      </c>
      <c r="AC11" s="26" t="inlineStr">
        <is>
          <t>ح</t>
        </is>
      </c>
      <c r="AD11" s="26" t="inlineStr">
        <is>
          <t>ح</t>
        </is>
      </c>
      <c r="AE11" s="26" t="inlineStr">
        <is>
          <t>ع</t>
        </is>
      </c>
      <c r="AF11" s="26" t="inlineStr">
        <is>
          <t>ح</t>
        </is>
      </c>
      <c r="AG11" s="27">
        <f>IF($A11="","",COUNTIF($B11:$AF11,"ح"))</f>
        <v/>
      </c>
      <c r="AH11" s="27">
        <f>IF($A11="","",COUNTIF($B11:$AF11,"غ"))</f>
        <v/>
      </c>
      <c r="AI11" s="27">
        <f>IF($A11="","",COUNTIF($B11:$AF11,"إ"))</f>
        <v/>
      </c>
      <c r="AJ11" s="27">
        <f>IF($A11="","",COUNTIF($B11:$AF11,"م"))</f>
        <v/>
      </c>
      <c r="AK11" s="27">
        <f>IF($A11="","",COUNTIF($B11:$AF11,"ع"))</f>
        <v/>
      </c>
      <c r="AL11" s="28">
        <f>IF(OR($A11="",SUM(AG11:AJ11)=0),"",AG11/SUM(AG11:AJ11))</f>
        <v/>
      </c>
    </row>
    <row r="12">
      <c r="A12" s="25" t="inlineStr">
        <is>
          <t>محمود علي</t>
        </is>
      </c>
      <c r="B12" s="26" t="inlineStr">
        <is>
          <t>ح</t>
        </is>
      </c>
      <c r="C12" s="26" t="inlineStr">
        <is>
          <t>ع</t>
        </is>
      </c>
      <c r="D12" s="26" t="inlineStr">
        <is>
          <t>ح</t>
        </is>
      </c>
      <c r="E12" s="26" t="inlineStr">
        <is>
          <t>ح</t>
        </is>
      </c>
      <c r="F12" s="26" t="inlineStr">
        <is>
          <t>ح</t>
        </is>
      </c>
      <c r="G12" s="26" t="inlineStr">
        <is>
          <t>ح</t>
        </is>
      </c>
      <c r="H12" s="26" t="inlineStr">
        <is>
          <t>ح</t>
        </is>
      </c>
      <c r="I12" s="26" t="inlineStr">
        <is>
          <t>ح</t>
        </is>
      </c>
      <c r="J12" s="26" t="inlineStr">
        <is>
          <t>ع</t>
        </is>
      </c>
      <c r="K12" s="26" t="inlineStr">
        <is>
          <t>ح</t>
        </is>
      </c>
      <c r="L12" s="26" t="inlineStr">
        <is>
          <t>ح</t>
        </is>
      </c>
      <c r="M12" s="26" t="inlineStr">
        <is>
          <t>ح</t>
        </is>
      </c>
      <c r="N12" s="26" t="inlineStr">
        <is>
          <t>ح</t>
        </is>
      </c>
      <c r="O12" s="26" t="inlineStr">
        <is>
          <t>ح</t>
        </is>
      </c>
      <c r="P12" s="26" t="inlineStr">
        <is>
          <t>ح</t>
        </is>
      </c>
      <c r="Q12" s="26" t="inlineStr">
        <is>
          <t>ع</t>
        </is>
      </c>
      <c r="R12" s="26" t="inlineStr">
        <is>
          <t>ح</t>
        </is>
      </c>
      <c r="S12" s="26" t="inlineStr">
        <is>
          <t>ح</t>
        </is>
      </c>
      <c r="T12" s="26" t="inlineStr">
        <is>
          <t>ح</t>
        </is>
      </c>
      <c r="U12" s="26" t="inlineStr">
        <is>
          <t>ح</t>
        </is>
      </c>
      <c r="V12" s="26" t="inlineStr">
        <is>
          <t>ح</t>
        </is>
      </c>
      <c r="W12" s="26" t="inlineStr">
        <is>
          <t>ح</t>
        </is>
      </c>
      <c r="X12" s="26" t="inlineStr">
        <is>
          <t>ع</t>
        </is>
      </c>
      <c r="Y12" s="26" t="inlineStr">
        <is>
          <t>ح</t>
        </is>
      </c>
      <c r="Z12" s="26" t="inlineStr">
        <is>
          <t>ح</t>
        </is>
      </c>
      <c r="AA12" s="26" t="inlineStr">
        <is>
          <t>ح</t>
        </is>
      </c>
      <c r="AB12" s="26" t="inlineStr">
        <is>
          <t>ح</t>
        </is>
      </c>
      <c r="AC12" s="26" t="inlineStr">
        <is>
          <t>ح</t>
        </is>
      </c>
      <c r="AD12" s="26" t="inlineStr">
        <is>
          <t>ح</t>
        </is>
      </c>
      <c r="AE12" s="26" t="inlineStr">
        <is>
          <t>ع</t>
        </is>
      </c>
      <c r="AF12" s="26" t="inlineStr">
        <is>
          <t>ح</t>
        </is>
      </c>
      <c r="AG12" s="27">
        <f>IF($A12="","",COUNTIF($B12:$AF12,"ح"))</f>
        <v/>
      </c>
      <c r="AH12" s="27">
        <f>IF($A12="","",COUNTIF($B12:$AF12,"غ"))</f>
        <v/>
      </c>
      <c r="AI12" s="27">
        <f>IF($A12="","",COUNTIF($B12:$AF12,"إ"))</f>
        <v/>
      </c>
      <c r="AJ12" s="27">
        <f>IF($A12="","",COUNTIF($B12:$AF12,"م"))</f>
        <v/>
      </c>
      <c r="AK12" s="27">
        <f>IF($A12="","",COUNTIF($B12:$AF12,"ع"))</f>
        <v/>
      </c>
      <c r="AL12" s="28">
        <f>IF(OR($A12="",SUM(AG12:AJ12)=0),"",AG12/SUM(AG12:AJ12))</f>
        <v/>
      </c>
    </row>
    <row r="13">
      <c r="A13" s="25" t="inlineStr">
        <is>
          <t>ياسر عبد الله</t>
        </is>
      </c>
      <c r="B13" s="26" t="inlineStr">
        <is>
          <t>ح</t>
        </is>
      </c>
      <c r="C13" s="26" t="inlineStr">
        <is>
          <t>ع</t>
        </is>
      </c>
      <c r="D13" s="26" t="inlineStr">
        <is>
          <t>ح</t>
        </is>
      </c>
      <c r="E13" s="26" t="inlineStr">
        <is>
          <t>ح</t>
        </is>
      </c>
      <c r="F13" s="26" t="inlineStr">
        <is>
          <t>غ</t>
        </is>
      </c>
      <c r="G13" s="26" t="inlineStr">
        <is>
          <t>ح</t>
        </is>
      </c>
      <c r="H13" s="26" t="inlineStr">
        <is>
          <t>ح</t>
        </is>
      </c>
      <c r="I13" s="26" t="inlineStr">
        <is>
          <t>ح</t>
        </is>
      </c>
      <c r="J13" s="26" t="inlineStr">
        <is>
          <t>ع</t>
        </is>
      </c>
      <c r="K13" s="26" t="inlineStr">
        <is>
          <t>ح</t>
        </is>
      </c>
      <c r="L13" s="26" t="inlineStr">
        <is>
          <t>ح</t>
        </is>
      </c>
      <c r="M13" s="26" t="inlineStr">
        <is>
          <t>ح</t>
        </is>
      </c>
      <c r="N13" s="26" t="inlineStr">
        <is>
          <t>ح</t>
        </is>
      </c>
      <c r="O13" s="26" t="inlineStr">
        <is>
          <t>ح</t>
        </is>
      </c>
      <c r="P13" s="26" t="inlineStr">
        <is>
          <t>ح</t>
        </is>
      </c>
      <c r="Q13" s="26" t="inlineStr">
        <is>
          <t>ع</t>
        </is>
      </c>
      <c r="R13" s="26" t="inlineStr">
        <is>
          <t>ح</t>
        </is>
      </c>
      <c r="S13" s="26" t="inlineStr">
        <is>
          <t>ح</t>
        </is>
      </c>
      <c r="T13" s="26" t="inlineStr">
        <is>
          <t>ح</t>
        </is>
      </c>
      <c r="U13" s="26" t="inlineStr">
        <is>
          <t>ح</t>
        </is>
      </c>
      <c r="V13" s="26" t="inlineStr">
        <is>
          <t>ح</t>
        </is>
      </c>
      <c r="W13" s="26" t="inlineStr">
        <is>
          <t>ح</t>
        </is>
      </c>
      <c r="X13" s="26" t="inlineStr">
        <is>
          <t>ع</t>
        </is>
      </c>
      <c r="Y13" s="26" t="inlineStr">
        <is>
          <t>ح</t>
        </is>
      </c>
      <c r="Z13" s="26" t="inlineStr">
        <is>
          <t>ح</t>
        </is>
      </c>
      <c r="AA13" s="26" t="inlineStr">
        <is>
          <t>غ</t>
        </is>
      </c>
      <c r="AB13" s="26" t="inlineStr">
        <is>
          <t>ح</t>
        </is>
      </c>
      <c r="AC13" s="26" t="inlineStr">
        <is>
          <t>ح</t>
        </is>
      </c>
      <c r="AD13" s="26" t="inlineStr">
        <is>
          <t>ح</t>
        </is>
      </c>
      <c r="AE13" s="26" t="inlineStr">
        <is>
          <t>ع</t>
        </is>
      </c>
      <c r="AF13" s="26" t="inlineStr">
        <is>
          <t>ح</t>
        </is>
      </c>
      <c r="AG13" s="27">
        <f>IF($A13="","",COUNTIF($B13:$AF13,"ح"))</f>
        <v/>
      </c>
      <c r="AH13" s="27">
        <f>IF($A13="","",COUNTIF($B13:$AF13,"غ"))</f>
        <v/>
      </c>
      <c r="AI13" s="27">
        <f>IF($A13="","",COUNTIF($B13:$AF13,"إ"))</f>
        <v/>
      </c>
      <c r="AJ13" s="27">
        <f>IF($A13="","",COUNTIF($B13:$AF13,"م"))</f>
        <v/>
      </c>
      <c r="AK13" s="27">
        <f>IF($A13="","",COUNTIF($B13:$AF13,"ع"))</f>
        <v/>
      </c>
      <c r="AL13" s="28">
        <f>IF(OR($A13="",SUM(AG13:AJ13)=0),"",AG13/SUM(AG13:AJ13))</f>
        <v/>
      </c>
    </row>
    <row r="14">
      <c r="A14" s="25" t="inlineStr">
        <is>
          <t>هبة مصطفى</t>
        </is>
      </c>
      <c r="B14" s="26" t="inlineStr">
        <is>
          <t>ح</t>
        </is>
      </c>
      <c r="C14" s="26" t="inlineStr">
        <is>
          <t>ع</t>
        </is>
      </c>
      <c r="D14" s="26" t="inlineStr">
        <is>
          <t>ح</t>
        </is>
      </c>
      <c r="E14" s="26" t="inlineStr">
        <is>
          <t>ح</t>
        </is>
      </c>
      <c r="F14" s="26" t="inlineStr">
        <is>
          <t>ح</t>
        </is>
      </c>
      <c r="G14" s="26" t="inlineStr">
        <is>
          <t>ح</t>
        </is>
      </c>
      <c r="H14" s="26" t="inlineStr">
        <is>
          <t>ح</t>
        </is>
      </c>
      <c r="I14" s="26" t="inlineStr">
        <is>
          <t>ح</t>
        </is>
      </c>
      <c r="J14" s="26" t="inlineStr">
        <is>
          <t>ع</t>
        </is>
      </c>
      <c r="K14" s="26" t="inlineStr">
        <is>
          <t>ح</t>
        </is>
      </c>
      <c r="L14" s="26" t="inlineStr">
        <is>
          <t>ح</t>
        </is>
      </c>
      <c r="M14" s="26" t="inlineStr">
        <is>
          <t>ح</t>
        </is>
      </c>
      <c r="N14" s="26" t="inlineStr">
        <is>
          <t>ح</t>
        </is>
      </c>
      <c r="O14" s="26" t="inlineStr">
        <is>
          <t>ح</t>
        </is>
      </c>
      <c r="P14" s="26" t="inlineStr">
        <is>
          <t>ح</t>
        </is>
      </c>
      <c r="Q14" s="26" t="inlineStr">
        <is>
          <t>ع</t>
        </is>
      </c>
      <c r="R14" s="26" t="inlineStr">
        <is>
          <t>ح</t>
        </is>
      </c>
      <c r="S14" s="26" t="inlineStr">
        <is>
          <t>ح</t>
        </is>
      </c>
      <c r="T14" s="26" t="inlineStr">
        <is>
          <t>ح</t>
        </is>
      </c>
      <c r="U14" s="26" t="inlineStr">
        <is>
          <t>ح</t>
        </is>
      </c>
      <c r="V14" s="26" t="inlineStr">
        <is>
          <t>ح</t>
        </is>
      </c>
      <c r="W14" s="26" t="inlineStr">
        <is>
          <t>ح</t>
        </is>
      </c>
      <c r="X14" s="26" t="inlineStr">
        <is>
          <t>ع</t>
        </is>
      </c>
      <c r="Y14" s="26" t="inlineStr">
        <is>
          <t>ح</t>
        </is>
      </c>
      <c r="Z14" s="26" t="inlineStr">
        <is>
          <t>ح</t>
        </is>
      </c>
      <c r="AA14" s="26" t="inlineStr">
        <is>
          <t>ح</t>
        </is>
      </c>
      <c r="AB14" s="26" t="inlineStr">
        <is>
          <t>إ</t>
        </is>
      </c>
      <c r="AC14" s="26" t="inlineStr">
        <is>
          <t>إ</t>
        </is>
      </c>
      <c r="AD14" s="26" t="inlineStr">
        <is>
          <t>ح</t>
        </is>
      </c>
      <c r="AE14" s="26" t="inlineStr">
        <is>
          <t>ع</t>
        </is>
      </c>
      <c r="AF14" s="26" t="inlineStr">
        <is>
          <t>ح</t>
        </is>
      </c>
      <c r="AG14" s="27">
        <f>IF($A14="","",COUNTIF($B14:$AF14,"ح"))</f>
        <v/>
      </c>
      <c r="AH14" s="27">
        <f>IF($A14="","",COUNTIF($B14:$AF14,"غ"))</f>
        <v/>
      </c>
      <c r="AI14" s="27">
        <f>IF($A14="","",COUNTIF($B14:$AF14,"إ"))</f>
        <v/>
      </c>
      <c r="AJ14" s="27">
        <f>IF($A14="","",COUNTIF($B14:$AF14,"م"))</f>
        <v/>
      </c>
      <c r="AK14" s="27">
        <f>IF($A14="","",COUNTIF($B14:$AF14,"ع"))</f>
        <v/>
      </c>
      <c r="AL14" s="28">
        <f>IF(OR($A14="",SUM(AG14:AJ14)=0),"",AG14/SUM(AG14:AJ14))</f>
        <v/>
      </c>
    </row>
    <row r="15">
      <c r="A15" s="25" t="inlineStr">
        <is>
          <t>عمرو حامد</t>
        </is>
      </c>
      <c r="B15" s="26" t="inlineStr">
        <is>
          <t>ح</t>
        </is>
      </c>
      <c r="C15" s="26" t="inlineStr">
        <is>
          <t>ع</t>
        </is>
      </c>
      <c r="D15" s="26" t="inlineStr">
        <is>
          <t>ح</t>
        </is>
      </c>
      <c r="E15" s="26" t="inlineStr">
        <is>
          <t>ح</t>
        </is>
      </c>
      <c r="F15" s="26" t="inlineStr">
        <is>
          <t>ح</t>
        </is>
      </c>
      <c r="G15" s="26" t="inlineStr">
        <is>
          <t>ح</t>
        </is>
      </c>
      <c r="H15" s="26" t="inlineStr">
        <is>
          <t>ح</t>
        </is>
      </c>
      <c r="I15" s="26" t="inlineStr">
        <is>
          <t>ح</t>
        </is>
      </c>
      <c r="J15" s="26" t="inlineStr">
        <is>
          <t>ع</t>
        </is>
      </c>
      <c r="K15" s="26" t="inlineStr">
        <is>
          <t>ح</t>
        </is>
      </c>
      <c r="L15" s="26" t="inlineStr">
        <is>
          <t>ح</t>
        </is>
      </c>
      <c r="M15" s="26" t="inlineStr">
        <is>
          <t>ح</t>
        </is>
      </c>
      <c r="N15" s="26" t="inlineStr">
        <is>
          <t>ح</t>
        </is>
      </c>
      <c r="O15" s="26" t="inlineStr">
        <is>
          <t>ح</t>
        </is>
      </c>
      <c r="P15" s="26" t="inlineStr">
        <is>
          <t>م</t>
        </is>
      </c>
      <c r="Q15" s="26" t="inlineStr">
        <is>
          <t>ع</t>
        </is>
      </c>
      <c r="R15" s="26" t="inlineStr">
        <is>
          <t>ح</t>
        </is>
      </c>
      <c r="S15" s="26" t="inlineStr">
        <is>
          <t>ح</t>
        </is>
      </c>
      <c r="T15" s="26" t="inlineStr">
        <is>
          <t>غ</t>
        </is>
      </c>
      <c r="U15" s="26" t="inlineStr">
        <is>
          <t>ح</t>
        </is>
      </c>
      <c r="V15" s="26" t="inlineStr">
        <is>
          <t>ح</t>
        </is>
      </c>
      <c r="W15" s="26" t="inlineStr">
        <is>
          <t>ح</t>
        </is>
      </c>
      <c r="X15" s="26" t="inlineStr">
        <is>
          <t>ع</t>
        </is>
      </c>
      <c r="Y15" s="26" t="inlineStr">
        <is>
          <t>ح</t>
        </is>
      </c>
      <c r="Z15" s="26" t="inlineStr">
        <is>
          <t>ح</t>
        </is>
      </c>
      <c r="AA15" s="26" t="inlineStr">
        <is>
          <t>ح</t>
        </is>
      </c>
      <c r="AB15" s="26" t="inlineStr">
        <is>
          <t>ح</t>
        </is>
      </c>
      <c r="AC15" s="26" t="inlineStr">
        <is>
          <t>ح</t>
        </is>
      </c>
      <c r="AD15" s="26" t="inlineStr">
        <is>
          <t>ح</t>
        </is>
      </c>
      <c r="AE15" s="26" t="inlineStr">
        <is>
          <t>ع</t>
        </is>
      </c>
      <c r="AF15" s="26" t="inlineStr">
        <is>
          <t>ح</t>
        </is>
      </c>
      <c r="AG15" s="27">
        <f>IF($A15="","",COUNTIF($B15:$AF15,"ح"))</f>
        <v/>
      </c>
      <c r="AH15" s="27">
        <f>IF($A15="","",COUNTIF($B15:$AF15,"غ"))</f>
        <v/>
      </c>
      <c r="AI15" s="27">
        <f>IF($A15="","",COUNTIF($B15:$AF15,"إ"))</f>
        <v/>
      </c>
      <c r="AJ15" s="27">
        <f>IF($A15="","",COUNTIF($B15:$AF15,"م"))</f>
        <v/>
      </c>
      <c r="AK15" s="27">
        <f>IF($A15="","",COUNTIF($B15:$AF15,"ع"))</f>
        <v/>
      </c>
      <c r="AL15" s="28">
        <f>IF(OR($A15="",SUM(AG15:AJ15)=0),"",AG15/SUM(AG15:AJ15))</f>
        <v/>
      </c>
    </row>
    <row r="16">
      <c r="A16" s="25" t="n"/>
      <c r="B16" s="26" t="n"/>
      <c r="C16" s="26" t="n"/>
      <c r="D16" s="26" t="n"/>
      <c r="E16" s="26" t="n"/>
      <c r="F16" s="26" t="n"/>
      <c r="G16" s="26" t="n"/>
      <c r="H16" s="26" t="n"/>
      <c r="I16" s="26" t="n"/>
      <c r="J16" s="26" t="n"/>
      <c r="K16" s="26" t="n"/>
      <c r="L16" s="26" t="n"/>
      <c r="M16" s="26" t="n"/>
      <c r="N16" s="26" t="n"/>
      <c r="O16" s="26" t="n"/>
      <c r="P16" s="26" t="n"/>
      <c r="Q16" s="26" t="n"/>
      <c r="R16" s="26" t="n"/>
      <c r="S16" s="26" t="n"/>
      <c r="T16" s="26" t="n"/>
      <c r="U16" s="26" t="n"/>
      <c r="V16" s="26" t="n"/>
      <c r="W16" s="26" t="n"/>
      <c r="X16" s="26" t="n"/>
      <c r="Y16" s="26" t="n"/>
      <c r="Z16" s="26" t="n"/>
      <c r="AA16" s="26" t="n"/>
      <c r="AB16" s="26" t="n"/>
      <c r="AC16" s="26" t="n"/>
      <c r="AD16" s="26" t="n"/>
      <c r="AE16" s="26" t="n"/>
      <c r="AF16" s="26" t="n"/>
      <c r="AG16" s="27">
        <f>IF($A16="","",COUNTIF($B16:$AF16,"ح"))</f>
        <v/>
      </c>
      <c r="AH16" s="27">
        <f>IF($A16="","",COUNTIF($B16:$AF16,"غ"))</f>
        <v/>
      </c>
      <c r="AI16" s="27">
        <f>IF($A16="","",COUNTIF($B16:$AF16,"إ"))</f>
        <v/>
      </c>
      <c r="AJ16" s="27">
        <f>IF($A16="","",COUNTIF($B16:$AF16,"م"))</f>
        <v/>
      </c>
      <c r="AK16" s="27">
        <f>IF($A16="","",COUNTIF($B16:$AF16,"ع"))</f>
        <v/>
      </c>
      <c r="AL16" s="28">
        <f>IF(OR($A16="",SUM(AG16:AJ16)=0),"",AG16/SUM(AG16:AJ16))</f>
        <v/>
      </c>
    </row>
    <row r="17">
      <c r="A17" s="25" t="n"/>
      <c r="B17" s="26" t="n"/>
      <c r="C17" s="26" t="n"/>
      <c r="D17" s="26" t="n"/>
      <c r="E17" s="26" t="n"/>
      <c r="F17" s="26" t="n"/>
      <c r="G17" s="26" t="n"/>
      <c r="H17" s="26" t="n"/>
      <c r="I17" s="26" t="n"/>
      <c r="J17" s="26" t="n"/>
      <c r="K17" s="26" t="n"/>
      <c r="L17" s="26" t="n"/>
      <c r="M17" s="26" t="n"/>
      <c r="N17" s="26" t="n"/>
      <c r="O17" s="26" t="n"/>
      <c r="P17" s="26" t="n"/>
      <c r="Q17" s="26" t="n"/>
      <c r="R17" s="26" t="n"/>
      <c r="S17" s="26" t="n"/>
      <c r="T17" s="26" t="n"/>
      <c r="U17" s="26" t="n"/>
      <c r="V17" s="26" t="n"/>
      <c r="W17" s="26" t="n"/>
      <c r="X17" s="26" t="n"/>
      <c r="Y17" s="26" t="n"/>
      <c r="Z17" s="26" t="n"/>
      <c r="AA17" s="26" t="n"/>
      <c r="AB17" s="26" t="n"/>
      <c r="AC17" s="26" t="n"/>
      <c r="AD17" s="26" t="n"/>
      <c r="AE17" s="26" t="n"/>
      <c r="AF17" s="26" t="n"/>
      <c r="AG17" s="27">
        <f>IF($A17="","",COUNTIF($B17:$AF17,"ح"))</f>
        <v/>
      </c>
      <c r="AH17" s="27">
        <f>IF($A17="","",COUNTIF($B17:$AF17,"غ"))</f>
        <v/>
      </c>
      <c r="AI17" s="27">
        <f>IF($A17="","",COUNTIF($B17:$AF17,"إ"))</f>
        <v/>
      </c>
      <c r="AJ17" s="27">
        <f>IF($A17="","",COUNTIF($B17:$AF17,"م"))</f>
        <v/>
      </c>
      <c r="AK17" s="27">
        <f>IF($A17="","",COUNTIF($B17:$AF17,"ع"))</f>
        <v/>
      </c>
      <c r="AL17" s="28">
        <f>IF(OR($A17="",SUM(AG17:AJ17)=0),"",AG17/SUM(AG17:AJ17))</f>
        <v/>
      </c>
    </row>
    <row r="18">
      <c r="A18" s="25" t="n"/>
      <c r="B18" s="26" t="n"/>
      <c r="C18" s="26" t="n"/>
      <c r="D18" s="26" t="n"/>
      <c r="E18" s="26" t="n"/>
      <c r="F18" s="26" t="n"/>
      <c r="G18" s="26" t="n"/>
      <c r="H18" s="26" t="n"/>
      <c r="I18" s="26" t="n"/>
      <c r="J18" s="26" t="n"/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26" t="n"/>
      <c r="AA18" s="26" t="n"/>
      <c r="AB18" s="26" t="n"/>
      <c r="AC18" s="26" t="n"/>
      <c r="AD18" s="26" t="n"/>
      <c r="AE18" s="26" t="n"/>
      <c r="AF18" s="26" t="n"/>
      <c r="AG18" s="27">
        <f>IF($A18="","",COUNTIF($B18:$AF18,"ح"))</f>
        <v/>
      </c>
      <c r="AH18" s="27">
        <f>IF($A18="","",COUNTIF($B18:$AF18,"غ"))</f>
        <v/>
      </c>
      <c r="AI18" s="27">
        <f>IF($A18="","",COUNTIF($B18:$AF18,"إ"))</f>
        <v/>
      </c>
      <c r="AJ18" s="27">
        <f>IF($A18="","",COUNTIF($B18:$AF18,"م"))</f>
        <v/>
      </c>
      <c r="AK18" s="27">
        <f>IF($A18="","",COUNTIF($B18:$AF18,"ع"))</f>
        <v/>
      </c>
      <c r="AL18" s="28">
        <f>IF(OR($A18="",SUM(AG18:AJ18)=0),"",AG18/SUM(AG18:AJ18))</f>
        <v/>
      </c>
    </row>
    <row r="19">
      <c r="A19" s="25" t="n"/>
      <c r="B19" s="26" t="n"/>
      <c r="C19" s="26" t="n"/>
      <c r="D19" s="26" t="n"/>
      <c r="E19" s="26" t="n"/>
      <c r="F19" s="26" t="n"/>
      <c r="G19" s="26" t="n"/>
      <c r="H19" s="26" t="n"/>
      <c r="I19" s="26" t="n"/>
      <c r="J19" s="26" t="n"/>
      <c r="K19" s="26" t="n"/>
      <c r="L19" s="26" t="n"/>
      <c r="M19" s="26" t="n"/>
      <c r="N19" s="26" t="n"/>
      <c r="O19" s="26" t="n"/>
      <c r="P19" s="26" t="n"/>
      <c r="Q19" s="26" t="n"/>
      <c r="R19" s="26" t="n"/>
      <c r="S19" s="26" t="n"/>
      <c r="T19" s="26" t="n"/>
      <c r="U19" s="26" t="n"/>
      <c r="V19" s="26" t="n"/>
      <c r="W19" s="26" t="n"/>
      <c r="X19" s="26" t="n"/>
      <c r="Y19" s="26" t="n"/>
      <c r="Z19" s="26" t="n"/>
      <c r="AA19" s="26" t="n"/>
      <c r="AB19" s="26" t="n"/>
      <c r="AC19" s="26" t="n"/>
      <c r="AD19" s="26" t="n"/>
      <c r="AE19" s="26" t="n"/>
      <c r="AF19" s="26" t="n"/>
      <c r="AG19" s="27">
        <f>IF($A19="","",COUNTIF($B19:$AF19,"ح"))</f>
        <v/>
      </c>
      <c r="AH19" s="27">
        <f>IF($A19="","",COUNTIF($B19:$AF19,"غ"))</f>
        <v/>
      </c>
      <c r="AI19" s="27">
        <f>IF($A19="","",COUNTIF($B19:$AF19,"إ"))</f>
        <v/>
      </c>
      <c r="AJ19" s="27">
        <f>IF($A19="","",COUNTIF($B19:$AF19,"م"))</f>
        <v/>
      </c>
      <c r="AK19" s="27">
        <f>IF($A19="","",COUNTIF($B19:$AF19,"ع"))</f>
        <v/>
      </c>
      <c r="AL19" s="28">
        <f>IF(OR($A19="",SUM(AG19:AJ19)=0),"",AG19/SUM(AG19:AJ19))</f>
        <v/>
      </c>
    </row>
    <row r="20">
      <c r="A20" s="25" t="n"/>
      <c r="B20" s="26" t="n"/>
      <c r="C20" s="26" t="n"/>
      <c r="D20" s="26" t="n"/>
      <c r="E20" s="26" t="n"/>
      <c r="F20" s="26" t="n"/>
      <c r="G20" s="26" t="n"/>
      <c r="H20" s="26" t="n"/>
      <c r="I20" s="26" t="n"/>
      <c r="J20" s="26" t="n"/>
      <c r="K20" s="26" t="n"/>
      <c r="L20" s="26" t="n"/>
      <c r="M20" s="26" t="n"/>
      <c r="N20" s="26" t="n"/>
      <c r="O20" s="26" t="n"/>
      <c r="P20" s="26" t="n"/>
      <c r="Q20" s="26" t="n"/>
      <c r="R20" s="26" t="n"/>
      <c r="S20" s="26" t="n"/>
      <c r="T20" s="26" t="n"/>
      <c r="U20" s="26" t="n"/>
      <c r="V20" s="26" t="n"/>
      <c r="W20" s="26" t="n"/>
      <c r="X20" s="26" t="n"/>
      <c r="Y20" s="26" t="n"/>
      <c r="Z20" s="26" t="n"/>
      <c r="AA20" s="26" t="n"/>
      <c r="AB20" s="26" t="n"/>
      <c r="AC20" s="26" t="n"/>
      <c r="AD20" s="26" t="n"/>
      <c r="AE20" s="26" t="n"/>
      <c r="AF20" s="26" t="n"/>
      <c r="AG20" s="27">
        <f>IF($A20="","",COUNTIF($B20:$AF20,"ح"))</f>
        <v/>
      </c>
      <c r="AH20" s="27">
        <f>IF($A20="","",COUNTIF($B20:$AF20,"غ"))</f>
        <v/>
      </c>
      <c r="AI20" s="27">
        <f>IF($A20="","",COUNTIF($B20:$AF20,"إ"))</f>
        <v/>
      </c>
      <c r="AJ20" s="27">
        <f>IF($A20="","",COUNTIF($B20:$AF20,"م"))</f>
        <v/>
      </c>
      <c r="AK20" s="27">
        <f>IF($A20="","",COUNTIF($B20:$AF20,"ع"))</f>
        <v/>
      </c>
      <c r="AL20" s="28">
        <f>IF(OR($A20="",SUM(AG20:AJ20)=0),"",AG20/SUM(AG20:AJ20))</f>
        <v/>
      </c>
    </row>
    <row r="21">
      <c r="A21" s="25" t="n"/>
      <c r="B21" s="26" t="n"/>
      <c r="C21" s="26" t="n"/>
      <c r="D21" s="26" t="n"/>
      <c r="E21" s="26" t="n"/>
      <c r="F21" s="26" t="n"/>
      <c r="G21" s="26" t="n"/>
      <c r="H21" s="26" t="n"/>
      <c r="I21" s="26" t="n"/>
      <c r="J21" s="26" t="n"/>
      <c r="K21" s="26" t="n"/>
      <c r="L21" s="26" t="n"/>
      <c r="M21" s="26" t="n"/>
      <c r="N21" s="26" t="n"/>
      <c r="O21" s="26" t="n"/>
      <c r="P21" s="26" t="n"/>
      <c r="Q21" s="26" t="n"/>
      <c r="R21" s="26" t="n"/>
      <c r="S21" s="26" t="n"/>
      <c r="T21" s="26" t="n"/>
      <c r="U21" s="26" t="n"/>
      <c r="V21" s="26" t="n"/>
      <c r="W21" s="26" t="n"/>
      <c r="X21" s="26" t="n"/>
      <c r="Y21" s="26" t="n"/>
      <c r="Z21" s="26" t="n"/>
      <c r="AA21" s="26" t="n"/>
      <c r="AB21" s="26" t="n"/>
      <c r="AC21" s="26" t="n"/>
      <c r="AD21" s="26" t="n"/>
      <c r="AE21" s="26" t="n"/>
      <c r="AF21" s="26" t="n"/>
      <c r="AG21" s="27">
        <f>IF($A21="","",COUNTIF($B21:$AF21,"ح"))</f>
        <v/>
      </c>
      <c r="AH21" s="27">
        <f>IF($A21="","",COUNTIF($B21:$AF21,"غ"))</f>
        <v/>
      </c>
      <c r="AI21" s="27">
        <f>IF($A21="","",COUNTIF($B21:$AF21,"إ"))</f>
        <v/>
      </c>
      <c r="AJ21" s="27">
        <f>IF($A21="","",COUNTIF($B21:$AF21,"م"))</f>
        <v/>
      </c>
      <c r="AK21" s="27">
        <f>IF($A21="","",COUNTIF($B21:$AF21,"ع"))</f>
        <v/>
      </c>
      <c r="AL21" s="28">
        <f>IF(OR($A21="",SUM(AG21:AJ21)=0),"",AG21/SUM(AG21:AJ21))</f>
        <v/>
      </c>
    </row>
    <row r="22">
      <c r="A22" s="25" t="n"/>
      <c r="B22" s="26" t="n"/>
      <c r="C22" s="26" t="n"/>
      <c r="D22" s="26" t="n"/>
      <c r="E22" s="26" t="n"/>
      <c r="F22" s="26" t="n"/>
      <c r="G22" s="26" t="n"/>
      <c r="H22" s="26" t="n"/>
      <c r="I22" s="26" t="n"/>
      <c r="J22" s="26" t="n"/>
      <c r="K22" s="26" t="n"/>
      <c r="L22" s="26" t="n"/>
      <c r="M22" s="26" t="n"/>
      <c r="N22" s="26" t="n"/>
      <c r="O22" s="26" t="n"/>
      <c r="P22" s="26" t="n"/>
      <c r="Q22" s="26" t="n"/>
      <c r="R22" s="26" t="n"/>
      <c r="S22" s="26" t="n"/>
      <c r="T22" s="26" t="n"/>
      <c r="U22" s="26" t="n"/>
      <c r="V22" s="26" t="n"/>
      <c r="W22" s="26" t="n"/>
      <c r="X22" s="26" t="n"/>
      <c r="Y22" s="26" t="n"/>
      <c r="Z22" s="26" t="n"/>
      <c r="AA22" s="26" t="n"/>
      <c r="AB22" s="26" t="n"/>
      <c r="AC22" s="26" t="n"/>
      <c r="AD22" s="26" t="n"/>
      <c r="AE22" s="26" t="n"/>
      <c r="AF22" s="26" t="n"/>
      <c r="AG22" s="27">
        <f>IF($A22="","",COUNTIF($B22:$AF22,"ح"))</f>
        <v/>
      </c>
      <c r="AH22" s="27">
        <f>IF($A22="","",COUNTIF($B22:$AF22,"غ"))</f>
        <v/>
      </c>
      <c r="AI22" s="27">
        <f>IF($A22="","",COUNTIF($B22:$AF22,"إ"))</f>
        <v/>
      </c>
      <c r="AJ22" s="27">
        <f>IF($A22="","",COUNTIF($B22:$AF22,"م"))</f>
        <v/>
      </c>
      <c r="AK22" s="27">
        <f>IF($A22="","",COUNTIF($B22:$AF22,"ع"))</f>
        <v/>
      </c>
      <c r="AL22" s="28">
        <f>IF(OR($A22="",SUM(AG22:AJ22)=0),"",AG22/SUM(AG22:AJ22))</f>
        <v/>
      </c>
    </row>
    <row r="23">
      <c r="A23" s="25" t="n"/>
      <c r="B23" s="26" t="n"/>
      <c r="C23" s="26" t="n"/>
      <c r="D23" s="26" t="n"/>
      <c r="E23" s="26" t="n"/>
      <c r="F23" s="26" t="n"/>
      <c r="G23" s="26" t="n"/>
      <c r="H23" s="26" t="n"/>
      <c r="I23" s="26" t="n"/>
      <c r="J23" s="26" t="n"/>
      <c r="K23" s="26" t="n"/>
      <c r="L23" s="26" t="n"/>
      <c r="M23" s="26" t="n"/>
      <c r="N23" s="26" t="n"/>
      <c r="O23" s="26" t="n"/>
      <c r="P23" s="26" t="n"/>
      <c r="Q23" s="26" t="n"/>
      <c r="R23" s="26" t="n"/>
      <c r="S23" s="26" t="n"/>
      <c r="T23" s="26" t="n"/>
      <c r="U23" s="26" t="n"/>
      <c r="V23" s="26" t="n"/>
      <c r="W23" s="26" t="n"/>
      <c r="X23" s="26" t="n"/>
      <c r="Y23" s="26" t="n"/>
      <c r="Z23" s="26" t="n"/>
      <c r="AA23" s="26" t="n"/>
      <c r="AB23" s="26" t="n"/>
      <c r="AC23" s="26" t="n"/>
      <c r="AD23" s="26" t="n"/>
      <c r="AE23" s="26" t="n"/>
      <c r="AF23" s="26" t="n"/>
      <c r="AG23" s="27">
        <f>IF($A23="","",COUNTIF($B23:$AF23,"ح"))</f>
        <v/>
      </c>
      <c r="AH23" s="27">
        <f>IF($A23="","",COUNTIF($B23:$AF23,"غ"))</f>
        <v/>
      </c>
      <c r="AI23" s="27">
        <f>IF($A23="","",COUNTIF($B23:$AF23,"إ"))</f>
        <v/>
      </c>
      <c r="AJ23" s="27">
        <f>IF($A23="","",COUNTIF($B23:$AF23,"م"))</f>
        <v/>
      </c>
      <c r="AK23" s="27">
        <f>IF($A23="","",COUNTIF($B23:$AF23,"ع"))</f>
        <v/>
      </c>
      <c r="AL23" s="28">
        <f>IF(OR($A23="",SUM(AG23:AJ23)=0),"",AG23/SUM(AG23:AJ23))</f>
        <v/>
      </c>
    </row>
    <row r="24">
      <c r="A24" s="25" t="n"/>
      <c r="B24" s="26" t="n"/>
      <c r="C24" s="26" t="n"/>
      <c r="D24" s="26" t="n"/>
      <c r="E24" s="26" t="n"/>
      <c r="F24" s="26" t="n"/>
      <c r="G24" s="26" t="n"/>
      <c r="H24" s="26" t="n"/>
      <c r="I24" s="26" t="n"/>
      <c r="J24" s="26" t="n"/>
      <c r="K24" s="26" t="n"/>
      <c r="L24" s="26" t="n"/>
      <c r="M24" s="26" t="n"/>
      <c r="N24" s="26" t="n"/>
      <c r="O24" s="26" t="n"/>
      <c r="P24" s="26" t="n"/>
      <c r="Q24" s="26" t="n"/>
      <c r="R24" s="26" t="n"/>
      <c r="S24" s="26" t="n"/>
      <c r="T24" s="26" t="n"/>
      <c r="U24" s="26" t="n"/>
      <c r="V24" s="26" t="n"/>
      <c r="W24" s="26" t="n"/>
      <c r="X24" s="26" t="n"/>
      <c r="Y24" s="26" t="n"/>
      <c r="Z24" s="26" t="n"/>
      <c r="AA24" s="26" t="n"/>
      <c r="AB24" s="26" t="n"/>
      <c r="AC24" s="26" t="n"/>
      <c r="AD24" s="26" t="n"/>
      <c r="AE24" s="26" t="n"/>
      <c r="AF24" s="26" t="n"/>
      <c r="AG24" s="27">
        <f>IF($A24="","",COUNTIF($B24:$AF24,"ح"))</f>
        <v/>
      </c>
      <c r="AH24" s="27">
        <f>IF($A24="","",COUNTIF($B24:$AF24,"غ"))</f>
        <v/>
      </c>
      <c r="AI24" s="27">
        <f>IF($A24="","",COUNTIF($B24:$AF24,"إ"))</f>
        <v/>
      </c>
      <c r="AJ24" s="27">
        <f>IF($A24="","",COUNTIF($B24:$AF24,"م"))</f>
        <v/>
      </c>
      <c r="AK24" s="27">
        <f>IF($A24="","",COUNTIF($B24:$AF24,"ع"))</f>
        <v/>
      </c>
      <c r="AL24" s="28">
        <f>IF(OR($A24="",SUM(AG24:AJ24)=0),"",AG24/SUM(AG24:AJ24))</f>
        <v/>
      </c>
    </row>
    <row r="25">
      <c r="A25" s="25" t="n"/>
      <c r="B25" s="26" t="n"/>
      <c r="C25" s="26" t="n"/>
      <c r="D25" s="26" t="n"/>
      <c r="E25" s="26" t="n"/>
      <c r="F25" s="26" t="n"/>
      <c r="G25" s="26" t="n"/>
      <c r="H25" s="26" t="n"/>
      <c r="I25" s="26" t="n"/>
      <c r="J25" s="26" t="n"/>
      <c r="K25" s="26" t="n"/>
      <c r="L25" s="26" t="n"/>
      <c r="M25" s="26" t="n"/>
      <c r="N25" s="26" t="n"/>
      <c r="O25" s="26" t="n"/>
      <c r="P25" s="26" t="n"/>
      <c r="Q25" s="26" t="n"/>
      <c r="R25" s="26" t="n"/>
      <c r="S25" s="26" t="n"/>
      <c r="T25" s="26" t="n"/>
      <c r="U25" s="26" t="n"/>
      <c r="V25" s="26" t="n"/>
      <c r="W25" s="26" t="n"/>
      <c r="X25" s="26" t="n"/>
      <c r="Y25" s="26" t="n"/>
      <c r="Z25" s="26" t="n"/>
      <c r="AA25" s="26" t="n"/>
      <c r="AB25" s="26" t="n"/>
      <c r="AC25" s="26" t="n"/>
      <c r="AD25" s="26" t="n"/>
      <c r="AE25" s="26" t="n"/>
      <c r="AF25" s="26" t="n"/>
      <c r="AG25" s="27">
        <f>IF($A25="","",COUNTIF($B25:$AF25,"ح"))</f>
        <v/>
      </c>
      <c r="AH25" s="27">
        <f>IF($A25="","",COUNTIF($B25:$AF25,"غ"))</f>
        <v/>
      </c>
      <c r="AI25" s="27">
        <f>IF($A25="","",COUNTIF($B25:$AF25,"إ"))</f>
        <v/>
      </c>
      <c r="AJ25" s="27">
        <f>IF($A25="","",COUNTIF($B25:$AF25,"م"))</f>
        <v/>
      </c>
      <c r="AK25" s="27">
        <f>IF($A25="","",COUNTIF($B25:$AF25,"ع"))</f>
        <v/>
      </c>
      <c r="AL25" s="28">
        <f>IF(OR($A25="",SUM(AG25:AJ25)=0),"",AG25/SUM(AG25:AJ25))</f>
        <v/>
      </c>
    </row>
    <row r="26">
      <c r="A26" s="25" t="n"/>
      <c r="B26" s="26" t="n"/>
      <c r="C26" s="26" t="n"/>
      <c r="D26" s="26" t="n"/>
      <c r="E26" s="26" t="n"/>
      <c r="F26" s="26" t="n"/>
      <c r="G26" s="26" t="n"/>
      <c r="H26" s="26" t="n"/>
      <c r="I26" s="26" t="n"/>
      <c r="J26" s="26" t="n"/>
      <c r="K26" s="26" t="n"/>
      <c r="L26" s="26" t="n"/>
      <c r="M26" s="26" t="n"/>
      <c r="N26" s="26" t="n"/>
      <c r="O26" s="26" t="n"/>
      <c r="P26" s="26" t="n"/>
      <c r="Q26" s="26" t="n"/>
      <c r="R26" s="26" t="n"/>
      <c r="S26" s="26" t="n"/>
      <c r="T26" s="26" t="n"/>
      <c r="U26" s="26" t="n"/>
      <c r="V26" s="26" t="n"/>
      <c r="W26" s="26" t="n"/>
      <c r="X26" s="26" t="n"/>
      <c r="Y26" s="26" t="n"/>
      <c r="Z26" s="26" t="n"/>
      <c r="AA26" s="26" t="n"/>
      <c r="AB26" s="26" t="n"/>
      <c r="AC26" s="26" t="n"/>
      <c r="AD26" s="26" t="n"/>
      <c r="AE26" s="26" t="n"/>
      <c r="AF26" s="26" t="n"/>
      <c r="AG26" s="27">
        <f>IF($A26="","",COUNTIF($B26:$AF26,"ح"))</f>
        <v/>
      </c>
      <c r="AH26" s="27">
        <f>IF($A26="","",COUNTIF($B26:$AF26,"غ"))</f>
        <v/>
      </c>
      <c r="AI26" s="27">
        <f>IF($A26="","",COUNTIF($B26:$AF26,"إ"))</f>
        <v/>
      </c>
      <c r="AJ26" s="27">
        <f>IF($A26="","",COUNTIF($B26:$AF26,"م"))</f>
        <v/>
      </c>
      <c r="AK26" s="27">
        <f>IF($A26="","",COUNTIF($B26:$AF26,"ع"))</f>
        <v/>
      </c>
      <c r="AL26" s="28">
        <f>IF(OR($A26="",SUM(AG26:AJ26)=0),"",AG26/SUM(AG26:AJ26))</f>
        <v/>
      </c>
    </row>
    <row r="27">
      <c r="A27" s="25" t="n"/>
      <c r="B27" s="26" t="n"/>
      <c r="C27" s="26" t="n"/>
      <c r="D27" s="26" t="n"/>
      <c r="E27" s="26" t="n"/>
      <c r="F27" s="26" t="n"/>
      <c r="G27" s="26" t="n"/>
      <c r="H27" s="26" t="n"/>
      <c r="I27" s="26" t="n"/>
      <c r="J27" s="26" t="n"/>
      <c r="K27" s="26" t="n"/>
      <c r="L27" s="26" t="n"/>
      <c r="M27" s="26" t="n"/>
      <c r="N27" s="26" t="n"/>
      <c r="O27" s="26" t="n"/>
      <c r="P27" s="26" t="n"/>
      <c r="Q27" s="26" t="n"/>
      <c r="R27" s="26" t="n"/>
      <c r="S27" s="26" t="n"/>
      <c r="T27" s="26" t="n"/>
      <c r="U27" s="26" t="n"/>
      <c r="V27" s="26" t="n"/>
      <c r="W27" s="26" t="n"/>
      <c r="X27" s="26" t="n"/>
      <c r="Y27" s="26" t="n"/>
      <c r="Z27" s="26" t="n"/>
      <c r="AA27" s="26" t="n"/>
      <c r="AB27" s="26" t="n"/>
      <c r="AC27" s="26" t="n"/>
      <c r="AD27" s="26" t="n"/>
      <c r="AE27" s="26" t="n"/>
      <c r="AF27" s="26" t="n"/>
      <c r="AG27" s="27">
        <f>IF($A27="","",COUNTIF($B27:$AF27,"ح"))</f>
        <v/>
      </c>
      <c r="AH27" s="27">
        <f>IF($A27="","",COUNTIF($B27:$AF27,"غ"))</f>
        <v/>
      </c>
      <c r="AI27" s="27">
        <f>IF($A27="","",COUNTIF($B27:$AF27,"إ"))</f>
        <v/>
      </c>
      <c r="AJ27" s="27">
        <f>IF($A27="","",COUNTIF($B27:$AF27,"م"))</f>
        <v/>
      </c>
      <c r="AK27" s="27">
        <f>IF($A27="","",COUNTIF($B27:$AF27,"ع"))</f>
        <v/>
      </c>
      <c r="AL27" s="28">
        <f>IF(OR($A27="",SUM(AG27:AJ27)=0),"",AG27/SUM(AG27:AJ27))</f>
        <v/>
      </c>
    </row>
    <row r="28">
      <c r="A28" s="29" t="inlineStr">
        <is>
          <t>الإجمالي</t>
        </is>
      </c>
      <c r="B28" s="30" t="n"/>
      <c r="C28" s="30" t="n"/>
      <c r="D28" s="30" t="n"/>
      <c r="E28" s="30" t="n"/>
      <c r="F28" s="30" t="n"/>
      <c r="G28" s="30" t="n"/>
      <c r="H28" s="30" t="n"/>
      <c r="I28" s="30" t="n"/>
      <c r="J28" s="30" t="n"/>
      <c r="K28" s="30" t="n"/>
      <c r="L28" s="30" t="n"/>
      <c r="M28" s="30" t="n"/>
      <c r="N28" s="30" t="n"/>
      <c r="O28" s="30" t="n"/>
      <c r="P28" s="30" t="n"/>
      <c r="Q28" s="30" t="n"/>
      <c r="R28" s="30" t="n"/>
      <c r="S28" s="30" t="n"/>
      <c r="T28" s="30" t="n"/>
      <c r="U28" s="30" t="n"/>
      <c r="V28" s="30" t="n"/>
      <c r="W28" s="30" t="n"/>
      <c r="X28" s="30" t="n"/>
      <c r="Y28" s="30" t="n"/>
      <c r="Z28" s="30" t="n"/>
      <c r="AA28" s="30" t="n"/>
      <c r="AB28" s="30" t="n"/>
      <c r="AC28" s="30" t="n"/>
      <c r="AD28" s="30" t="n"/>
      <c r="AE28" s="30" t="n"/>
      <c r="AF28" s="30" t="n"/>
      <c r="AG28" s="31">
        <f>SUM(AG8:AG27)</f>
        <v/>
      </c>
      <c r="AH28" s="31">
        <f>SUM(AH8:AH27)</f>
        <v/>
      </c>
      <c r="AI28" s="31">
        <f>SUM(AI8:AI27)</f>
        <v/>
      </c>
      <c r="AJ28" s="31">
        <f>SUM(AJ8:AJ27)</f>
        <v/>
      </c>
      <c r="AK28" s="31">
        <f>SUM(AK8:AK27)</f>
        <v/>
      </c>
      <c r="AL28" s="32">
        <f>IF(SUM(AG28:AJ28)=0,"",AG28/SUM(AG28:AJ28))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0">
    <mergeCell ref="AG6:AG7"/>
    <mergeCell ref="AK6:AK7"/>
    <mergeCell ref="AH6:AH7"/>
    <mergeCell ref="AI6:AI7"/>
    <mergeCell ref="A1:AL1"/>
    <mergeCell ref="B4:G4"/>
    <mergeCell ref="A6:A7"/>
    <mergeCell ref="AL6:AL7"/>
    <mergeCell ref="AJ6:AJ7"/>
    <mergeCell ref="A2:AL2"/>
  </mergeCells>
  <conditionalFormatting sqref="B8:AF27">
    <cfRule type="cellIs" priority="1" operator="equal" dxfId="0">
      <formula>"غ"</formula>
    </cfRule>
    <cfRule type="cellIs" priority="2" operator="equal" dxfId="1">
      <formula>"إ"</formula>
    </cfRule>
    <cfRule type="cellIs" priority="3" operator="equal" dxfId="2">
      <formula>"م"</formula>
    </cfRule>
    <cfRule type="cellIs" priority="4" operator="equal" dxfId="3">
      <formula>"ع"</formula>
    </cfRule>
  </conditionalFormatting>
  <dataValidations count="1">
    <dataValidation sqref="B8:AF27" showDropDown="0" showInputMessage="0" showErrorMessage="0" allowBlank="1" type="list">
      <formula1>"ح,غ,إ,م,ع"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2026-10-28T05:25:47Z</dcterms:created>
  <dcterms:modified xmlns:dcterms="http://purl.org/dc/terms/" xmlns:xsi="http://www.w3.org/2001/XMLSchema-instance" xsi:type="dcterms:W3CDTF">2026-10-28T05:25:47Z</dcterms:modified>
</cp:coreProperties>
</file>