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جدول القرض" sheetId="3" state="visible" r:id="rId3"/>
  </sheets>
  <definedNames/>
  <calcPr calcId="124519" fullCalcOnLoad="1"/>
</workbook>
</file>

<file path=xl/styles.xml><?xml version="1.0" encoding="utf-8"?>
<styleSheet xmlns="http://schemas.openxmlformats.org/spreadsheetml/2006/main">
  <numFmts count="4">
    <numFmt numFmtId="164" formatCode="#,##0.00;[Red]-#,##0.00"/>
    <numFmt numFmtId="165" formatCode="yyyy-mm-dd"/>
    <numFmt numFmtId="166" formatCode="dd/mm/yyyy"/>
    <numFmt numFmtId="167" formatCode="0.000%"/>
  </numFmts>
  <fonts count="16">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0" fillId="0" borderId="2" applyAlignment="1" pivotButton="0" quotePrefix="0" xfId="0">
      <alignment horizontal="right" vertical="center" wrapText="1"/>
    </xf>
    <xf numFmtId="1" fontId="10" fillId="0" borderId="2" applyAlignment="1" pivotButton="0" quotePrefix="0" xfId="0">
      <alignment horizontal="center" vertical="center"/>
    </xf>
    <xf numFmtId="10" fontId="10" fillId="4" borderId="2" applyAlignment="1" applyProtection="1" pivotButton="0" quotePrefix="0" xfId="0">
      <alignment horizontal="center" vertical="center"/>
      <protection locked="0" hidden="0"/>
    </xf>
    <xf numFmtId="167" fontId="10" fillId="0" borderId="2" applyAlignment="1" pivotButton="0" quotePrefix="0" xfId="0">
      <alignment horizontal="center" vertical="center"/>
    </xf>
    <xf numFmtId="1" fontId="10" fillId="4" borderId="2" applyAlignment="1" applyProtection="1" pivotButton="0" quotePrefix="0" xfId="0">
      <alignment horizontal="center" vertical="center"/>
      <protection locked="0" hidden="0"/>
    </xf>
    <xf numFmtId="164" fontId="15" fillId="3" borderId="2" applyAlignment="1" pivotButton="0" quotePrefix="0" xfId="0">
      <alignment horizontal="center" vertical="center"/>
    </xf>
    <xf numFmtId="166"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5" fillId="2" borderId="2" applyAlignment="1" pivotButton="0" quotePrefix="0" xfId="0">
      <alignment horizontal="center" vertical="center" wrapText="1"/>
    </xf>
    <xf numFmtId="166"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جدول سداد القرض والأقساط</t>
        </is>
      </c>
    </row>
    <row r="2" ht="4" customHeight="1">
      <c r="A2" s="9" t="n"/>
    </row>
    <row r="4" ht="22" customHeight="1">
      <c r="B4" s="10" t="inlineStr">
        <is>
          <t>فكرة القالب</t>
        </is>
      </c>
    </row>
    <row r="5" ht="50" customHeight="1">
      <c r="A5" s="11" t="inlineStr">
        <is>
          <t>•</t>
        </is>
      </c>
      <c r="B5" s="12" t="inlineStr">
        <is>
          <t>جدول استهلاك قرض (Loan Amortization Schedule) بقسط ثابت: قيمة القسط، وتاريخ كل قسط، وتقسيمه إلى فائدة وأصل، والرصيد المتبقي بعد كل قسط، وإجمالي الفوائد. ويدعم سداد مبلغ إضافي مع كل قسط لمعرفة أثره على المدة والفوائد.</t>
        </is>
      </c>
    </row>
    <row r="6" ht="22" customHeight="1">
      <c r="B6" s="10" t="inlineStr">
        <is>
          <t>خطوات الاستخدام</t>
        </is>
      </c>
    </row>
    <row r="7" ht="34" customHeight="1">
      <c r="A7" s="11" t="inlineStr">
        <is>
          <t>•</t>
        </is>
      </c>
      <c r="B7" s="12" t="inlineStr">
        <is>
          <t>اكتب مبلغ القرض وسعر الفائدة السنوي ومدة القرض بالسنوات وعدد الأقساط في السنة (12 شهري، 4 ربع سنوي، 2 نصف سنوي، 1 سنوي) وتاريخ أول قسط.</t>
        </is>
      </c>
    </row>
    <row r="8" ht="34" customHeight="1">
      <c r="A8" s="11" t="inlineStr">
        <is>
          <t>•</t>
        </is>
      </c>
      <c r="B8" s="12" t="inlineStr">
        <is>
          <t>اكتب مبلغًا في «سداد إضافي مع كل قسط» إن أردت تعجيل السداد؛ يتقلص عدد الأقساط وإجمالي الفوائد تلقائيًا.</t>
        </is>
      </c>
    </row>
    <row r="9" ht="22" customHeight="1">
      <c r="B9" s="10" t="inlineStr">
        <is>
          <t>ملاحظات</t>
        </is>
      </c>
    </row>
    <row r="10" ht="50" customHeight="1">
      <c r="A10" s="11" t="inlineStr">
        <is>
          <t>•</t>
        </is>
      </c>
      <c r="B10" s="12" t="inlineStr">
        <is>
          <t>الحساب بطريقة الفائدة على الرصيد المتناقص (القسط الثابت) المستخدمة في القروض البنكية. القروض التي تحسب الفائدة «ثابتة» على أصل المبلغ كله (شائعة في التقسيط) تكون تكلفتها الفعلية أعلى بكثير من السعر المعلن.</t>
        </is>
      </c>
    </row>
    <row r="11" ht="34" customHeight="1">
      <c r="A11" s="11" t="inlineStr">
        <is>
          <t>•</t>
        </is>
      </c>
      <c r="B11" s="12" t="inlineStr">
        <is>
          <t>الجدول يتسع حتى 360 قسطًا. لا يشمل المصاريف الإدارية ورسوم التأمين؛ أضفها لحساب التكلفة الفعلية للقرض.</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72"/>
  <sheetViews>
    <sheetView showGridLines="0" rightToLeft="1" workbookViewId="0">
      <pane ySplit="12" topLeftCell="A13" activePane="bottomLeft" state="frozen"/>
      <selection pane="bottomLeft" activeCell="A1" sqref="A1"/>
    </sheetView>
  </sheetViews>
  <sheetFormatPr baseColWidth="8" defaultRowHeight="15"/>
  <cols>
    <col width="26" customWidth="1" min="1" max="1"/>
    <col width="15" customWidth="1" min="2" max="2"/>
    <col width="16" customWidth="1" min="3" max="3"/>
    <col width="28" customWidth="1" min="4" max="4"/>
    <col width="16" customWidth="1" min="5" max="5"/>
    <col width="15" customWidth="1" min="6" max="6"/>
    <col width="16" customWidth="1" min="7" max="7"/>
  </cols>
  <sheetData>
    <row r="1" ht="30" customHeight="1">
      <c r="A1" s="15" t="inlineStr">
        <is>
          <t>جدول سداد القرض</t>
        </is>
      </c>
      <c r="B1" s="16" t="n"/>
      <c r="C1" s="16" t="n"/>
      <c r="D1" s="16" t="n"/>
      <c r="E1" s="16" t="n"/>
      <c r="F1" s="16" t="n"/>
      <c r="G1" s="16" t="n"/>
    </row>
    <row r="2" ht="30" customHeight="1">
      <c r="A2" s="17" t="inlineStr">
        <is>
          <t>الخلايا الصفراء للإدخال. القسط والفوائد والرصيد محسوبة.</t>
        </is>
      </c>
    </row>
    <row r="4">
      <c r="A4" s="18" t="inlineStr">
        <is>
          <t>مبلغ القرض</t>
        </is>
      </c>
      <c r="B4" s="19" t="n">
        <v>1000000</v>
      </c>
      <c r="D4" s="20" t="inlineStr">
        <is>
          <t>عدد الأقساط حسب العقد</t>
        </is>
      </c>
      <c r="E4" s="21">
        <f>B6*B7</f>
        <v/>
      </c>
    </row>
    <row r="5">
      <c r="A5" s="18" t="inlineStr">
        <is>
          <t>سعر الفائدة السنوي</t>
        </is>
      </c>
      <c r="B5" s="22" t="n">
        <v>0.18</v>
      </c>
      <c r="D5" s="20" t="inlineStr">
        <is>
          <t>سعر الفائدة لكل قسط</t>
        </is>
      </c>
      <c r="E5" s="23">
        <f>IF(B7=0,"",B5/B7)</f>
        <v/>
      </c>
    </row>
    <row r="6">
      <c r="A6" s="18" t="inlineStr">
        <is>
          <t>مدة القرض (سنة)</t>
        </is>
      </c>
      <c r="B6" s="24" t="n">
        <v>5</v>
      </c>
      <c r="D6" s="18" t="inlineStr">
        <is>
          <t>قيمة القسط الثابت</t>
        </is>
      </c>
      <c r="E6" s="25">
        <f>IF(E5=0,B4/E4,PMT(E5,E4,-B4))</f>
        <v/>
      </c>
    </row>
    <row r="7">
      <c r="A7" s="18" t="inlineStr">
        <is>
          <t>عدد الأقساط في السنة</t>
        </is>
      </c>
      <c r="B7" s="24" t="n">
        <v>12</v>
      </c>
      <c r="D7" s="20" t="inlineStr">
        <is>
          <t>عدد الأقساط الفعلي</t>
        </is>
      </c>
      <c r="E7" s="21">
        <f>COUNT(A13:A372)</f>
        <v/>
      </c>
    </row>
    <row r="8">
      <c r="A8" s="18" t="inlineStr">
        <is>
          <t>تاريخ أول قسط</t>
        </is>
      </c>
      <c r="B8" s="26" t="n">
        <v>46356</v>
      </c>
      <c r="D8" s="20" t="inlineStr">
        <is>
          <t>إجمالي المدفوع</t>
        </is>
      </c>
      <c r="E8" s="27">
        <f>SUM(D13:D372)</f>
        <v/>
      </c>
    </row>
    <row r="9">
      <c r="A9" s="18" t="inlineStr">
        <is>
          <t>سداد إضافي مع كل قسط</t>
        </is>
      </c>
      <c r="B9" s="19" t="n">
        <v>0</v>
      </c>
      <c r="D9" s="18" t="inlineStr">
        <is>
          <t>إجمالي الفوائد</t>
        </is>
      </c>
      <c r="E9" s="25">
        <f>SUM(E13:E372)</f>
        <v/>
      </c>
    </row>
    <row r="12" ht="30" customHeight="1">
      <c r="A12" s="28" t="inlineStr">
        <is>
          <t>رقم القسط</t>
        </is>
      </c>
      <c r="B12" s="28" t="inlineStr">
        <is>
          <t>تاريخ الاستحقاق</t>
        </is>
      </c>
      <c r="C12" s="28" t="inlineStr">
        <is>
          <t>الرصيد أول المدة</t>
        </is>
      </c>
      <c r="D12" s="28" t="inlineStr">
        <is>
          <t>القسط</t>
        </is>
      </c>
      <c r="E12" s="28" t="inlineStr">
        <is>
          <t>الفائدة</t>
        </is>
      </c>
      <c r="F12" s="28" t="inlineStr">
        <is>
          <t>الأصل</t>
        </is>
      </c>
      <c r="G12" s="28" t="inlineStr">
        <is>
          <t>الرصيد المتبقي</t>
        </is>
      </c>
    </row>
    <row r="13">
      <c r="A13" s="21">
        <f>IF(N(E4)&gt;0,1,"")</f>
        <v/>
      </c>
      <c r="B13" s="29">
        <f>IF(A13="","",EDATE($B$8,(A13-1)*12/$B$7))</f>
        <v/>
      </c>
      <c r="C13" s="27">
        <f>IF(A13="","",$B$4)</f>
        <v/>
      </c>
      <c r="D13" s="27">
        <f>IF(A13="","",MIN($E$6+N($B$9),C13+E13))</f>
        <v/>
      </c>
      <c r="E13" s="27">
        <f>IF(A13="","",C13*$E$5)</f>
        <v/>
      </c>
      <c r="F13" s="27">
        <f>IF(A13="","",D13-E13)</f>
        <v/>
      </c>
      <c r="G13" s="27">
        <f>IF(A13="","",C13-F13)</f>
        <v/>
      </c>
    </row>
    <row r="14">
      <c r="A14" s="21">
        <f>IF(A13="","",IF(OR(A13&gt;=$E$4,G13&lt;=0.005),"",A13+1))</f>
        <v/>
      </c>
      <c r="B14" s="29">
        <f>IF(A14="","",EDATE($B$8,(A14-1)*12/$B$7))</f>
        <v/>
      </c>
      <c r="C14" s="27">
        <f>IF(A14="","",G13)</f>
        <v/>
      </c>
      <c r="D14" s="27">
        <f>IF(A14="","",MIN($E$6+N($B$9),C14+E14))</f>
        <v/>
      </c>
      <c r="E14" s="27">
        <f>IF(A14="","",C14*$E$5)</f>
        <v/>
      </c>
      <c r="F14" s="27">
        <f>IF(A14="","",D14-E14)</f>
        <v/>
      </c>
      <c r="G14" s="27">
        <f>IF(A14="","",C14-F14)</f>
        <v/>
      </c>
    </row>
    <row r="15">
      <c r="A15" s="21">
        <f>IF(A14="","",IF(OR(A14&gt;=$E$4,G14&lt;=0.005),"",A14+1))</f>
        <v/>
      </c>
      <c r="B15" s="29">
        <f>IF(A15="","",EDATE($B$8,(A15-1)*12/$B$7))</f>
        <v/>
      </c>
      <c r="C15" s="27">
        <f>IF(A15="","",G14)</f>
        <v/>
      </c>
      <c r="D15" s="27">
        <f>IF(A15="","",MIN($E$6+N($B$9),C15+E15))</f>
        <v/>
      </c>
      <c r="E15" s="27">
        <f>IF(A15="","",C15*$E$5)</f>
        <v/>
      </c>
      <c r="F15" s="27">
        <f>IF(A15="","",D15-E15)</f>
        <v/>
      </c>
      <c r="G15" s="27">
        <f>IF(A15="","",C15-F15)</f>
        <v/>
      </c>
    </row>
    <row r="16">
      <c r="A16" s="21">
        <f>IF(A15="","",IF(OR(A15&gt;=$E$4,G15&lt;=0.005),"",A15+1))</f>
        <v/>
      </c>
      <c r="B16" s="29">
        <f>IF(A16="","",EDATE($B$8,(A16-1)*12/$B$7))</f>
        <v/>
      </c>
      <c r="C16" s="27">
        <f>IF(A16="","",G15)</f>
        <v/>
      </c>
      <c r="D16" s="27">
        <f>IF(A16="","",MIN($E$6+N($B$9),C16+E16))</f>
        <v/>
      </c>
      <c r="E16" s="27">
        <f>IF(A16="","",C16*$E$5)</f>
        <v/>
      </c>
      <c r="F16" s="27">
        <f>IF(A16="","",D16-E16)</f>
        <v/>
      </c>
      <c r="G16" s="27">
        <f>IF(A16="","",C16-F16)</f>
        <v/>
      </c>
    </row>
    <row r="17">
      <c r="A17" s="21">
        <f>IF(A16="","",IF(OR(A16&gt;=$E$4,G16&lt;=0.005),"",A16+1))</f>
        <v/>
      </c>
      <c r="B17" s="29">
        <f>IF(A17="","",EDATE($B$8,(A17-1)*12/$B$7))</f>
        <v/>
      </c>
      <c r="C17" s="27">
        <f>IF(A17="","",G16)</f>
        <v/>
      </c>
      <c r="D17" s="27">
        <f>IF(A17="","",MIN($E$6+N($B$9),C17+E17))</f>
        <v/>
      </c>
      <c r="E17" s="27">
        <f>IF(A17="","",C17*$E$5)</f>
        <v/>
      </c>
      <c r="F17" s="27">
        <f>IF(A17="","",D17-E17)</f>
        <v/>
      </c>
      <c r="G17" s="27">
        <f>IF(A17="","",C17-F17)</f>
        <v/>
      </c>
    </row>
    <row r="18">
      <c r="A18" s="21">
        <f>IF(A17="","",IF(OR(A17&gt;=$E$4,G17&lt;=0.005),"",A17+1))</f>
        <v/>
      </c>
      <c r="B18" s="29">
        <f>IF(A18="","",EDATE($B$8,(A18-1)*12/$B$7))</f>
        <v/>
      </c>
      <c r="C18" s="27">
        <f>IF(A18="","",G17)</f>
        <v/>
      </c>
      <c r="D18" s="27">
        <f>IF(A18="","",MIN($E$6+N($B$9),C18+E18))</f>
        <v/>
      </c>
      <c r="E18" s="27">
        <f>IF(A18="","",C18*$E$5)</f>
        <v/>
      </c>
      <c r="F18" s="27">
        <f>IF(A18="","",D18-E18)</f>
        <v/>
      </c>
      <c r="G18" s="27">
        <f>IF(A18="","",C18-F18)</f>
        <v/>
      </c>
    </row>
    <row r="19">
      <c r="A19" s="21">
        <f>IF(A18="","",IF(OR(A18&gt;=$E$4,G18&lt;=0.005),"",A18+1))</f>
        <v/>
      </c>
      <c r="B19" s="29">
        <f>IF(A19="","",EDATE($B$8,(A19-1)*12/$B$7))</f>
        <v/>
      </c>
      <c r="C19" s="27">
        <f>IF(A19="","",G18)</f>
        <v/>
      </c>
      <c r="D19" s="27">
        <f>IF(A19="","",MIN($E$6+N($B$9),C19+E19))</f>
        <v/>
      </c>
      <c r="E19" s="27">
        <f>IF(A19="","",C19*$E$5)</f>
        <v/>
      </c>
      <c r="F19" s="27">
        <f>IF(A19="","",D19-E19)</f>
        <v/>
      </c>
      <c r="G19" s="27">
        <f>IF(A19="","",C19-F19)</f>
        <v/>
      </c>
    </row>
    <row r="20">
      <c r="A20" s="21">
        <f>IF(A19="","",IF(OR(A19&gt;=$E$4,G19&lt;=0.005),"",A19+1))</f>
        <v/>
      </c>
      <c r="B20" s="29">
        <f>IF(A20="","",EDATE($B$8,(A20-1)*12/$B$7))</f>
        <v/>
      </c>
      <c r="C20" s="27">
        <f>IF(A20="","",G19)</f>
        <v/>
      </c>
      <c r="D20" s="27">
        <f>IF(A20="","",MIN($E$6+N($B$9),C20+E20))</f>
        <v/>
      </c>
      <c r="E20" s="27">
        <f>IF(A20="","",C20*$E$5)</f>
        <v/>
      </c>
      <c r="F20" s="27">
        <f>IF(A20="","",D20-E20)</f>
        <v/>
      </c>
      <c r="G20" s="27">
        <f>IF(A20="","",C20-F20)</f>
        <v/>
      </c>
    </row>
    <row r="21">
      <c r="A21" s="21">
        <f>IF(A20="","",IF(OR(A20&gt;=$E$4,G20&lt;=0.005),"",A20+1))</f>
        <v/>
      </c>
      <c r="B21" s="29">
        <f>IF(A21="","",EDATE($B$8,(A21-1)*12/$B$7))</f>
        <v/>
      </c>
      <c r="C21" s="27">
        <f>IF(A21="","",G20)</f>
        <v/>
      </c>
      <c r="D21" s="27">
        <f>IF(A21="","",MIN($E$6+N($B$9),C21+E21))</f>
        <v/>
      </c>
      <c r="E21" s="27">
        <f>IF(A21="","",C21*$E$5)</f>
        <v/>
      </c>
      <c r="F21" s="27">
        <f>IF(A21="","",D21-E21)</f>
        <v/>
      </c>
      <c r="G21" s="27">
        <f>IF(A21="","",C21-F21)</f>
        <v/>
      </c>
    </row>
    <row r="22">
      <c r="A22" s="21">
        <f>IF(A21="","",IF(OR(A21&gt;=$E$4,G21&lt;=0.005),"",A21+1))</f>
        <v/>
      </c>
      <c r="B22" s="29">
        <f>IF(A22="","",EDATE($B$8,(A22-1)*12/$B$7))</f>
        <v/>
      </c>
      <c r="C22" s="27">
        <f>IF(A22="","",G21)</f>
        <v/>
      </c>
      <c r="D22" s="27">
        <f>IF(A22="","",MIN($E$6+N($B$9),C22+E22))</f>
        <v/>
      </c>
      <c r="E22" s="27">
        <f>IF(A22="","",C22*$E$5)</f>
        <v/>
      </c>
      <c r="F22" s="27">
        <f>IF(A22="","",D22-E22)</f>
        <v/>
      </c>
      <c r="G22" s="27">
        <f>IF(A22="","",C22-F22)</f>
        <v/>
      </c>
    </row>
    <row r="23">
      <c r="A23" s="21">
        <f>IF(A22="","",IF(OR(A22&gt;=$E$4,G22&lt;=0.005),"",A22+1))</f>
        <v/>
      </c>
      <c r="B23" s="29">
        <f>IF(A23="","",EDATE($B$8,(A23-1)*12/$B$7))</f>
        <v/>
      </c>
      <c r="C23" s="27">
        <f>IF(A23="","",G22)</f>
        <v/>
      </c>
      <c r="D23" s="27">
        <f>IF(A23="","",MIN($E$6+N($B$9),C23+E23))</f>
        <v/>
      </c>
      <c r="E23" s="27">
        <f>IF(A23="","",C23*$E$5)</f>
        <v/>
      </c>
      <c r="F23" s="27">
        <f>IF(A23="","",D23-E23)</f>
        <v/>
      </c>
      <c r="G23" s="27">
        <f>IF(A23="","",C23-F23)</f>
        <v/>
      </c>
    </row>
    <row r="24">
      <c r="A24" s="21">
        <f>IF(A23="","",IF(OR(A23&gt;=$E$4,G23&lt;=0.005),"",A23+1))</f>
        <v/>
      </c>
      <c r="B24" s="29">
        <f>IF(A24="","",EDATE($B$8,(A24-1)*12/$B$7))</f>
        <v/>
      </c>
      <c r="C24" s="27">
        <f>IF(A24="","",G23)</f>
        <v/>
      </c>
      <c r="D24" s="27">
        <f>IF(A24="","",MIN($E$6+N($B$9),C24+E24))</f>
        <v/>
      </c>
      <c r="E24" s="27">
        <f>IF(A24="","",C24*$E$5)</f>
        <v/>
      </c>
      <c r="F24" s="27">
        <f>IF(A24="","",D24-E24)</f>
        <v/>
      </c>
      <c r="G24" s="27">
        <f>IF(A24="","",C24-F24)</f>
        <v/>
      </c>
    </row>
    <row r="25">
      <c r="A25" s="21">
        <f>IF(A24="","",IF(OR(A24&gt;=$E$4,G24&lt;=0.005),"",A24+1))</f>
        <v/>
      </c>
      <c r="B25" s="29">
        <f>IF(A25="","",EDATE($B$8,(A25-1)*12/$B$7))</f>
        <v/>
      </c>
      <c r="C25" s="27">
        <f>IF(A25="","",G24)</f>
        <v/>
      </c>
      <c r="D25" s="27">
        <f>IF(A25="","",MIN($E$6+N($B$9),C25+E25))</f>
        <v/>
      </c>
      <c r="E25" s="27">
        <f>IF(A25="","",C25*$E$5)</f>
        <v/>
      </c>
      <c r="F25" s="27">
        <f>IF(A25="","",D25-E25)</f>
        <v/>
      </c>
      <c r="G25" s="27">
        <f>IF(A25="","",C25-F25)</f>
        <v/>
      </c>
    </row>
    <row r="26">
      <c r="A26" s="21">
        <f>IF(A25="","",IF(OR(A25&gt;=$E$4,G25&lt;=0.005),"",A25+1))</f>
        <v/>
      </c>
      <c r="B26" s="29">
        <f>IF(A26="","",EDATE($B$8,(A26-1)*12/$B$7))</f>
        <v/>
      </c>
      <c r="C26" s="27">
        <f>IF(A26="","",G25)</f>
        <v/>
      </c>
      <c r="D26" s="27">
        <f>IF(A26="","",MIN($E$6+N($B$9),C26+E26))</f>
        <v/>
      </c>
      <c r="E26" s="27">
        <f>IF(A26="","",C26*$E$5)</f>
        <v/>
      </c>
      <c r="F26" s="27">
        <f>IF(A26="","",D26-E26)</f>
        <v/>
      </c>
      <c r="G26" s="27">
        <f>IF(A26="","",C26-F26)</f>
        <v/>
      </c>
    </row>
    <row r="27">
      <c r="A27" s="21">
        <f>IF(A26="","",IF(OR(A26&gt;=$E$4,G26&lt;=0.005),"",A26+1))</f>
        <v/>
      </c>
      <c r="B27" s="29">
        <f>IF(A27="","",EDATE($B$8,(A27-1)*12/$B$7))</f>
        <v/>
      </c>
      <c r="C27" s="27">
        <f>IF(A27="","",G26)</f>
        <v/>
      </c>
      <c r="D27" s="27">
        <f>IF(A27="","",MIN($E$6+N($B$9),C27+E27))</f>
        <v/>
      </c>
      <c r="E27" s="27">
        <f>IF(A27="","",C27*$E$5)</f>
        <v/>
      </c>
      <c r="F27" s="27">
        <f>IF(A27="","",D27-E27)</f>
        <v/>
      </c>
      <c r="G27" s="27">
        <f>IF(A27="","",C27-F27)</f>
        <v/>
      </c>
    </row>
    <row r="28">
      <c r="A28" s="21">
        <f>IF(A27="","",IF(OR(A27&gt;=$E$4,G27&lt;=0.005),"",A27+1))</f>
        <v/>
      </c>
      <c r="B28" s="29">
        <f>IF(A28="","",EDATE($B$8,(A28-1)*12/$B$7))</f>
        <v/>
      </c>
      <c r="C28" s="27">
        <f>IF(A28="","",G27)</f>
        <v/>
      </c>
      <c r="D28" s="27">
        <f>IF(A28="","",MIN($E$6+N($B$9),C28+E28))</f>
        <v/>
      </c>
      <c r="E28" s="27">
        <f>IF(A28="","",C28*$E$5)</f>
        <v/>
      </c>
      <c r="F28" s="27">
        <f>IF(A28="","",D28-E28)</f>
        <v/>
      </c>
      <c r="G28" s="27">
        <f>IF(A28="","",C28-F28)</f>
        <v/>
      </c>
    </row>
    <row r="29">
      <c r="A29" s="21">
        <f>IF(A28="","",IF(OR(A28&gt;=$E$4,G28&lt;=0.005),"",A28+1))</f>
        <v/>
      </c>
      <c r="B29" s="29">
        <f>IF(A29="","",EDATE($B$8,(A29-1)*12/$B$7))</f>
        <v/>
      </c>
      <c r="C29" s="27">
        <f>IF(A29="","",G28)</f>
        <v/>
      </c>
      <c r="D29" s="27">
        <f>IF(A29="","",MIN($E$6+N($B$9),C29+E29))</f>
        <v/>
      </c>
      <c r="E29" s="27">
        <f>IF(A29="","",C29*$E$5)</f>
        <v/>
      </c>
      <c r="F29" s="27">
        <f>IF(A29="","",D29-E29)</f>
        <v/>
      </c>
      <c r="G29" s="27">
        <f>IF(A29="","",C29-F29)</f>
        <v/>
      </c>
    </row>
    <row r="30">
      <c r="A30" s="21">
        <f>IF(A29="","",IF(OR(A29&gt;=$E$4,G29&lt;=0.005),"",A29+1))</f>
        <v/>
      </c>
      <c r="B30" s="29">
        <f>IF(A30="","",EDATE($B$8,(A30-1)*12/$B$7))</f>
        <v/>
      </c>
      <c r="C30" s="27">
        <f>IF(A30="","",G29)</f>
        <v/>
      </c>
      <c r="D30" s="27">
        <f>IF(A30="","",MIN($E$6+N($B$9),C30+E30))</f>
        <v/>
      </c>
      <c r="E30" s="27">
        <f>IF(A30="","",C30*$E$5)</f>
        <v/>
      </c>
      <c r="F30" s="27">
        <f>IF(A30="","",D30-E30)</f>
        <v/>
      </c>
      <c r="G30" s="27">
        <f>IF(A30="","",C30-F30)</f>
        <v/>
      </c>
    </row>
    <row r="31">
      <c r="A31" s="21">
        <f>IF(A30="","",IF(OR(A30&gt;=$E$4,G30&lt;=0.005),"",A30+1))</f>
        <v/>
      </c>
      <c r="B31" s="29">
        <f>IF(A31="","",EDATE($B$8,(A31-1)*12/$B$7))</f>
        <v/>
      </c>
      <c r="C31" s="27">
        <f>IF(A31="","",G30)</f>
        <v/>
      </c>
      <c r="D31" s="27">
        <f>IF(A31="","",MIN($E$6+N($B$9),C31+E31))</f>
        <v/>
      </c>
      <c r="E31" s="27">
        <f>IF(A31="","",C31*$E$5)</f>
        <v/>
      </c>
      <c r="F31" s="27">
        <f>IF(A31="","",D31-E31)</f>
        <v/>
      </c>
      <c r="G31" s="27">
        <f>IF(A31="","",C31-F31)</f>
        <v/>
      </c>
    </row>
    <row r="32">
      <c r="A32" s="21">
        <f>IF(A31="","",IF(OR(A31&gt;=$E$4,G31&lt;=0.005),"",A31+1))</f>
        <v/>
      </c>
      <c r="B32" s="29">
        <f>IF(A32="","",EDATE($B$8,(A32-1)*12/$B$7))</f>
        <v/>
      </c>
      <c r="C32" s="27">
        <f>IF(A32="","",G31)</f>
        <v/>
      </c>
      <c r="D32" s="27">
        <f>IF(A32="","",MIN($E$6+N($B$9),C32+E32))</f>
        <v/>
      </c>
      <c r="E32" s="27">
        <f>IF(A32="","",C32*$E$5)</f>
        <v/>
      </c>
      <c r="F32" s="27">
        <f>IF(A32="","",D32-E32)</f>
        <v/>
      </c>
      <c r="G32" s="27">
        <f>IF(A32="","",C32-F32)</f>
        <v/>
      </c>
    </row>
    <row r="33">
      <c r="A33" s="21">
        <f>IF(A32="","",IF(OR(A32&gt;=$E$4,G32&lt;=0.005),"",A32+1))</f>
        <v/>
      </c>
      <c r="B33" s="29">
        <f>IF(A33="","",EDATE($B$8,(A33-1)*12/$B$7))</f>
        <v/>
      </c>
      <c r="C33" s="27">
        <f>IF(A33="","",G32)</f>
        <v/>
      </c>
      <c r="D33" s="27">
        <f>IF(A33="","",MIN($E$6+N($B$9),C33+E33))</f>
        <v/>
      </c>
      <c r="E33" s="27">
        <f>IF(A33="","",C33*$E$5)</f>
        <v/>
      </c>
      <c r="F33" s="27">
        <f>IF(A33="","",D33-E33)</f>
        <v/>
      </c>
      <c r="G33" s="27">
        <f>IF(A33="","",C33-F33)</f>
        <v/>
      </c>
    </row>
    <row r="34">
      <c r="A34" s="21">
        <f>IF(A33="","",IF(OR(A33&gt;=$E$4,G33&lt;=0.005),"",A33+1))</f>
        <v/>
      </c>
      <c r="B34" s="29">
        <f>IF(A34="","",EDATE($B$8,(A34-1)*12/$B$7))</f>
        <v/>
      </c>
      <c r="C34" s="27">
        <f>IF(A34="","",G33)</f>
        <v/>
      </c>
      <c r="D34" s="27">
        <f>IF(A34="","",MIN($E$6+N($B$9),C34+E34))</f>
        <v/>
      </c>
      <c r="E34" s="27">
        <f>IF(A34="","",C34*$E$5)</f>
        <v/>
      </c>
      <c r="F34" s="27">
        <f>IF(A34="","",D34-E34)</f>
        <v/>
      </c>
      <c r="G34" s="27">
        <f>IF(A34="","",C34-F34)</f>
        <v/>
      </c>
    </row>
    <row r="35">
      <c r="A35" s="21">
        <f>IF(A34="","",IF(OR(A34&gt;=$E$4,G34&lt;=0.005),"",A34+1))</f>
        <v/>
      </c>
      <c r="B35" s="29">
        <f>IF(A35="","",EDATE($B$8,(A35-1)*12/$B$7))</f>
        <v/>
      </c>
      <c r="C35" s="27">
        <f>IF(A35="","",G34)</f>
        <v/>
      </c>
      <c r="D35" s="27">
        <f>IF(A35="","",MIN($E$6+N($B$9),C35+E35))</f>
        <v/>
      </c>
      <c r="E35" s="27">
        <f>IF(A35="","",C35*$E$5)</f>
        <v/>
      </c>
      <c r="F35" s="27">
        <f>IF(A35="","",D35-E35)</f>
        <v/>
      </c>
      <c r="G35" s="27">
        <f>IF(A35="","",C35-F35)</f>
        <v/>
      </c>
    </row>
    <row r="36">
      <c r="A36" s="21">
        <f>IF(A35="","",IF(OR(A35&gt;=$E$4,G35&lt;=0.005),"",A35+1))</f>
        <v/>
      </c>
      <c r="B36" s="29">
        <f>IF(A36="","",EDATE($B$8,(A36-1)*12/$B$7))</f>
        <v/>
      </c>
      <c r="C36" s="27">
        <f>IF(A36="","",G35)</f>
        <v/>
      </c>
      <c r="D36" s="27">
        <f>IF(A36="","",MIN($E$6+N($B$9),C36+E36))</f>
        <v/>
      </c>
      <c r="E36" s="27">
        <f>IF(A36="","",C36*$E$5)</f>
        <v/>
      </c>
      <c r="F36" s="27">
        <f>IF(A36="","",D36-E36)</f>
        <v/>
      </c>
      <c r="G36" s="27">
        <f>IF(A36="","",C36-F36)</f>
        <v/>
      </c>
    </row>
    <row r="37">
      <c r="A37" s="21">
        <f>IF(A36="","",IF(OR(A36&gt;=$E$4,G36&lt;=0.005),"",A36+1))</f>
        <v/>
      </c>
      <c r="B37" s="29">
        <f>IF(A37="","",EDATE($B$8,(A37-1)*12/$B$7))</f>
        <v/>
      </c>
      <c r="C37" s="27">
        <f>IF(A37="","",G36)</f>
        <v/>
      </c>
      <c r="D37" s="27">
        <f>IF(A37="","",MIN($E$6+N($B$9),C37+E37))</f>
        <v/>
      </c>
      <c r="E37" s="27">
        <f>IF(A37="","",C37*$E$5)</f>
        <v/>
      </c>
      <c r="F37" s="27">
        <f>IF(A37="","",D37-E37)</f>
        <v/>
      </c>
      <c r="G37" s="27">
        <f>IF(A37="","",C37-F37)</f>
        <v/>
      </c>
    </row>
    <row r="38">
      <c r="A38" s="21">
        <f>IF(A37="","",IF(OR(A37&gt;=$E$4,G37&lt;=0.005),"",A37+1))</f>
        <v/>
      </c>
      <c r="B38" s="29">
        <f>IF(A38="","",EDATE($B$8,(A38-1)*12/$B$7))</f>
        <v/>
      </c>
      <c r="C38" s="27">
        <f>IF(A38="","",G37)</f>
        <v/>
      </c>
      <c r="D38" s="27">
        <f>IF(A38="","",MIN($E$6+N($B$9),C38+E38))</f>
        <v/>
      </c>
      <c r="E38" s="27">
        <f>IF(A38="","",C38*$E$5)</f>
        <v/>
      </c>
      <c r="F38" s="27">
        <f>IF(A38="","",D38-E38)</f>
        <v/>
      </c>
      <c r="G38" s="27">
        <f>IF(A38="","",C38-F38)</f>
        <v/>
      </c>
    </row>
    <row r="39">
      <c r="A39" s="21">
        <f>IF(A38="","",IF(OR(A38&gt;=$E$4,G38&lt;=0.005),"",A38+1))</f>
        <v/>
      </c>
      <c r="B39" s="29">
        <f>IF(A39="","",EDATE($B$8,(A39-1)*12/$B$7))</f>
        <v/>
      </c>
      <c r="C39" s="27">
        <f>IF(A39="","",G38)</f>
        <v/>
      </c>
      <c r="D39" s="27">
        <f>IF(A39="","",MIN($E$6+N($B$9),C39+E39))</f>
        <v/>
      </c>
      <c r="E39" s="27">
        <f>IF(A39="","",C39*$E$5)</f>
        <v/>
      </c>
      <c r="F39" s="27">
        <f>IF(A39="","",D39-E39)</f>
        <v/>
      </c>
      <c r="G39" s="27">
        <f>IF(A39="","",C39-F39)</f>
        <v/>
      </c>
    </row>
    <row r="40">
      <c r="A40" s="21">
        <f>IF(A39="","",IF(OR(A39&gt;=$E$4,G39&lt;=0.005),"",A39+1))</f>
        <v/>
      </c>
      <c r="B40" s="29">
        <f>IF(A40="","",EDATE($B$8,(A40-1)*12/$B$7))</f>
        <v/>
      </c>
      <c r="C40" s="27">
        <f>IF(A40="","",G39)</f>
        <v/>
      </c>
      <c r="D40" s="27">
        <f>IF(A40="","",MIN($E$6+N($B$9),C40+E40))</f>
        <v/>
      </c>
      <c r="E40" s="27">
        <f>IF(A40="","",C40*$E$5)</f>
        <v/>
      </c>
      <c r="F40" s="27">
        <f>IF(A40="","",D40-E40)</f>
        <v/>
      </c>
      <c r="G40" s="27">
        <f>IF(A40="","",C40-F40)</f>
        <v/>
      </c>
    </row>
    <row r="41">
      <c r="A41" s="21">
        <f>IF(A40="","",IF(OR(A40&gt;=$E$4,G40&lt;=0.005),"",A40+1))</f>
        <v/>
      </c>
      <c r="B41" s="29">
        <f>IF(A41="","",EDATE($B$8,(A41-1)*12/$B$7))</f>
        <v/>
      </c>
      <c r="C41" s="27">
        <f>IF(A41="","",G40)</f>
        <v/>
      </c>
      <c r="D41" s="27">
        <f>IF(A41="","",MIN($E$6+N($B$9),C41+E41))</f>
        <v/>
      </c>
      <c r="E41" s="27">
        <f>IF(A41="","",C41*$E$5)</f>
        <v/>
      </c>
      <c r="F41" s="27">
        <f>IF(A41="","",D41-E41)</f>
        <v/>
      </c>
      <c r="G41" s="27">
        <f>IF(A41="","",C41-F41)</f>
        <v/>
      </c>
    </row>
    <row r="42">
      <c r="A42" s="21">
        <f>IF(A41="","",IF(OR(A41&gt;=$E$4,G41&lt;=0.005),"",A41+1))</f>
        <v/>
      </c>
      <c r="B42" s="29">
        <f>IF(A42="","",EDATE($B$8,(A42-1)*12/$B$7))</f>
        <v/>
      </c>
      <c r="C42" s="27">
        <f>IF(A42="","",G41)</f>
        <v/>
      </c>
      <c r="D42" s="27">
        <f>IF(A42="","",MIN($E$6+N($B$9),C42+E42))</f>
        <v/>
      </c>
      <c r="E42" s="27">
        <f>IF(A42="","",C42*$E$5)</f>
        <v/>
      </c>
      <c r="F42" s="27">
        <f>IF(A42="","",D42-E42)</f>
        <v/>
      </c>
      <c r="G42" s="27">
        <f>IF(A42="","",C42-F42)</f>
        <v/>
      </c>
    </row>
    <row r="43">
      <c r="A43" s="21">
        <f>IF(A42="","",IF(OR(A42&gt;=$E$4,G42&lt;=0.005),"",A42+1))</f>
        <v/>
      </c>
      <c r="B43" s="29">
        <f>IF(A43="","",EDATE($B$8,(A43-1)*12/$B$7))</f>
        <v/>
      </c>
      <c r="C43" s="27">
        <f>IF(A43="","",G42)</f>
        <v/>
      </c>
      <c r="D43" s="27">
        <f>IF(A43="","",MIN($E$6+N($B$9),C43+E43))</f>
        <v/>
      </c>
      <c r="E43" s="27">
        <f>IF(A43="","",C43*$E$5)</f>
        <v/>
      </c>
      <c r="F43" s="27">
        <f>IF(A43="","",D43-E43)</f>
        <v/>
      </c>
      <c r="G43" s="27">
        <f>IF(A43="","",C43-F43)</f>
        <v/>
      </c>
    </row>
    <row r="44">
      <c r="A44" s="21">
        <f>IF(A43="","",IF(OR(A43&gt;=$E$4,G43&lt;=0.005),"",A43+1))</f>
        <v/>
      </c>
      <c r="B44" s="29">
        <f>IF(A44="","",EDATE($B$8,(A44-1)*12/$B$7))</f>
        <v/>
      </c>
      <c r="C44" s="27">
        <f>IF(A44="","",G43)</f>
        <v/>
      </c>
      <c r="D44" s="27">
        <f>IF(A44="","",MIN($E$6+N($B$9),C44+E44))</f>
        <v/>
      </c>
      <c r="E44" s="27">
        <f>IF(A44="","",C44*$E$5)</f>
        <v/>
      </c>
      <c r="F44" s="27">
        <f>IF(A44="","",D44-E44)</f>
        <v/>
      </c>
      <c r="G44" s="27">
        <f>IF(A44="","",C44-F44)</f>
        <v/>
      </c>
    </row>
    <row r="45">
      <c r="A45" s="21">
        <f>IF(A44="","",IF(OR(A44&gt;=$E$4,G44&lt;=0.005),"",A44+1))</f>
        <v/>
      </c>
      <c r="B45" s="29">
        <f>IF(A45="","",EDATE($B$8,(A45-1)*12/$B$7))</f>
        <v/>
      </c>
      <c r="C45" s="27">
        <f>IF(A45="","",G44)</f>
        <v/>
      </c>
      <c r="D45" s="27">
        <f>IF(A45="","",MIN($E$6+N($B$9),C45+E45))</f>
        <v/>
      </c>
      <c r="E45" s="27">
        <f>IF(A45="","",C45*$E$5)</f>
        <v/>
      </c>
      <c r="F45" s="27">
        <f>IF(A45="","",D45-E45)</f>
        <v/>
      </c>
      <c r="G45" s="27">
        <f>IF(A45="","",C45-F45)</f>
        <v/>
      </c>
    </row>
    <row r="46">
      <c r="A46" s="21">
        <f>IF(A45="","",IF(OR(A45&gt;=$E$4,G45&lt;=0.005),"",A45+1))</f>
        <v/>
      </c>
      <c r="B46" s="29">
        <f>IF(A46="","",EDATE($B$8,(A46-1)*12/$B$7))</f>
        <v/>
      </c>
      <c r="C46" s="27">
        <f>IF(A46="","",G45)</f>
        <v/>
      </c>
      <c r="D46" s="27">
        <f>IF(A46="","",MIN($E$6+N($B$9),C46+E46))</f>
        <v/>
      </c>
      <c r="E46" s="27">
        <f>IF(A46="","",C46*$E$5)</f>
        <v/>
      </c>
      <c r="F46" s="27">
        <f>IF(A46="","",D46-E46)</f>
        <v/>
      </c>
      <c r="G46" s="27">
        <f>IF(A46="","",C46-F46)</f>
        <v/>
      </c>
    </row>
    <row r="47">
      <c r="A47" s="21">
        <f>IF(A46="","",IF(OR(A46&gt;=$E$4,G46&lt;=0.005),"",A46+1))</f>
        <v/>
      </c>
      <c r="B47" s="29">
        <f>IF(A47="","",EDATE($B$8,(A47-1)*12/$B$7))</f>
        <v/>
      </c>
      <c r="C47" s="27">
        <f>IF(A47="","",G46)</f>
        <v/>
      </c>
      <c r="D47" s="27">
        <f>IF(A47="","",MIN($E$6+N($B$9),C47+E47))</f>
        <v/>
      </c>
      <c r="E47" s="27">
        <f>IF(A47="","",C47*$E$5)</f>
        <v/>
      </c>
      <c r="F47" s="27">
        <f>IF(A47="","",D47-E47)</f>
        <v/>
      </c>
      <c r="G47" s="27">
        <f>IF(A47="","",C47-F47)</f>
        <v/>
      </c>
    </row>
    <row r="48">
      <c r="A48" s="21">
        <f>IF(A47="","",IF(OR(A47&gt;=$E$4,G47&lt;=0.005),"",A47+1))</f>
        <v/>
      </c>
      <c r="B48" s="29">
        <f>IF(A48="","",EDATE($B$8,(A48-1)*12/$B$7))</f>
        <v/>
      </c>
      <c r="C48" s="27">
        <f>IF(A48="","",G47)</f>
        <v/>
      </c>
      <c r="D48" s="27">
        <f>IF(A48="","",MIN($E$6+N($B$9),C48+E48))</f>
        <v/>
      </c>
      <c r="E48" s="27">
        <f>IF(A48="","",C48*$E$5)</f>
        <v/>
      </c>
      <c r="F48" s="27">
        <f>IF(A48="","",D48-E48)</f>
        <v/>
      </c>
      <c r="G48" s="27">
        <f>IF(A48="","",C48-F48)</f>
        <v/>
      </c>
    </row>
    <row r="49">
      <c r="A49" s="21">
        <f>IF(A48="","",IF(OR(A48&gt;=$E$4,G48&lt;=0.005),"",A48+1))</f>
        <v/>
      </c>
      <c r="B49" s="29">
        <f>IF(A49="","",EDATE($B$8,(A49-1)*12/$B$7))</f>
        <v/>
      </c>
      <c r="C49" s="27">
        <f>IF(A49="","",G48)</f>
        <v/>
      </c>
      <c r="D49" s="27">
        <f>IF(A49="","",MIN($E$6+N($B$9),C49+E49))</f>
        <v/>
      </c>
      <c r="E49" s="27">
        <f>IF(A49="","",C49*$E$5)</f>
        <v/>
      </c>
      <c r="F49" s="27">
        <f>IF(A49="","",D49-E49)</f>
        <v/>
      </c>
      <c r="G49" s="27">
        <f>IF(A49="","",C49-F49)</f>
        <v/>
      </c>
    </row>
    <row r="50">
      <c r="A50" s="21">
        <f>IF(A49="","",IF(OR(A49&gt;=$E$4,G49&lt;=0.005),"",A49+1))</f>
        <v/>
      </c>
      <c r="B50" s="29">
        <f>IF(A50="","",EDATE($B$8,(A50-1)*12/$B$7))</f>
        <v/>
      </c>
      <c r="C50" s="27">
        <f>IF(A50="","",G49)</f>
        <v/>
      </c>
      <c r="D50" s="27">
        <f>IF(A50="","",MIN($E$6+N($B$9),C50+E50))</f>
        <v/>
      </c>
      <c r="E50" s="27">
        <f>IF(A50="","",C50*$E$5)</f>
        <v/>
      </c>
      <c r="F50" s="27">
        <f>IF(A50="","",D50-E50)</f>
        <v/>
      </c>
      <c r="G50" s="27">
        <f>IF(A50="","",C50-F50)</f>
        <v/>
      </c>
    </row>
    <row r="51">
      <c r="A51" s="21">
        <f>IF(A50="","",IF(OR(A50&gt;=$E$4,G50&lt;=0.005),"",A50+1))</f>
        <v/>
      </c>
      <c r="B51" s="29">
        <f>IF(A51="","",EDATE($B$8,(A51-1)*12/$B$7))</f>
        <v/>
      </c>
      <c r="C51" s="27">
        <f>IF(A51="","",G50)</f>
        <v/>
      </c>
      <c r="D51" s="27">
        <f>IF(A51="","",MIN($E$6+N($B$9),C51+E51))</f>
        <v/>
      </c>
      <c r="E51" s="27">
        <f>IF(A51="","",C51*$E$5)</f>
        <v/>
      </c>
      <c r="F51" s="27">
        <f>IF(A51="","",D51-E51)</f>
        <v/>
      </c>
      <c r="G51" s="27">
        <f>IF(A51="","",C51-F51)</f>
        <v/>
      </c>
    </row>
    <row r="52">
      <c r="A52" s="21">
        <f>IF(A51="","",IF(OR(A51&gt;=$E$4,G51&lt;=0.005),"",A51+1))</f>
        <v/>
      </c>
      <c r="B52" s="29">
        <f>IF(A52="","",EDATE($B$8,(A52-1)*12/$B$7))</f>
        <v/>
      </c>
      <c r="C52" s="27">
        <f>IF(A52="","",G51)</f>
        <v/>
      </c>
      <c r="D52" s="27">
        <f>IF(A52="","",MIN($E$6+N($B$9),C52+E52))</f>
        <v/>
      </c>
      <c r="E52" s="27">
        <f>IF(A52="","",C52*$E$5)</f>
        <v/>
      </c>
      <c r="F52" s="27">
        <f>IF(A52="","",D52-E52)</f>
        <v/>
      </c>
      <c r="G52" s="27">
        <f>IF(A52="","",C52-F52)</f>
        <v/>
      </c>
    </row>
    <row r="53">
      <c r="A53" s="21">
        <f>IF(A52="","",IF(OR(A52&gt;=$E$4,G52&lt;=0.005),"",A52+1))</f>
        <v/>
      </c>
      <c r="B53" s="29">
        <f>IF(A53="","",EDATE($B$8,(A53-1)*12/$B$7))</f>
        <v/>
      </c>
      <c r="C53" s="27">
        <f>IF(A53="","",G52)</f>
        <v/>
      </c>
      <c r="D53" s="27">
        <f>IF(A53="","",MIN($E$6+N($B$9),C53+E53))</f>
        <v/>
      </c>
      <c r="E53" s="27">
        <f>IF(A53="","",C53*$E$5)</f>
        <v/>
      </c>
      <c r="F53" s="27">
        <f>IF(A53="","",D53-E53)</f>
        <v/>
      </c>
      <c r="G53" s="27">
        <f>IF(A53="","",C53-F53)</f>
        <v/>
      </c>
    </row>
    <row r="54">
      <c r="A54" s="21">
        <f>IF(A53="","",IF(OR(A53&gt;=$E$4,G53&lt;=0.005),"",A53+1))</f>
        <v/>
      </c>
      <c r="B54" s="29">
        <f>IF(A54="","",EDATE($B$8,(A54-1)*12/$B$7))</f>
        <v/>
      </c>
      <c r="C54" s="27">
        <f>IF(A54="","",G53)</f>
        <v/>
      </c>
      <c r="D54" s="27">
        <f>IF(A54="","",MIN($E$6+N($B$9),C54+E54))</f>
        <v/>
      </c>
      <c r="E54" s="27">
        <f>IF(A54="","",C54*$E$5)</f>
        <v/>
      </c>
      <c r="F54" s="27">
        <f>IF(A54="","",D54-E54)</f>
        <v/>
      </c>
      <c r="G54" s="27">
        <f>IF(A54="","",C54-F54)</f>
        <v/>
      </c>
    </row>
    <row r="55">
      <c r="A55" s="21">
        <f>IF(A54="","",IF(OR(A54&gt;=$E$4,G54&lt;=0.005),"",A54+1))</f>
        <v/>
      </c>
      <c r="B55" s="29">
        <f>IF(A55="","",EDATE($B$8,(A55-1)*12/$B$7))</f>
        <v/>
      </c>
      <c r="C55" s="27">
        <f>IF(A55="","",G54)</f>
        <v/>
      </c>
      <c r="D55" s="27">
        <f>IF(A55="","",MIN($E$6+N($B$9),C55+E55))</f>
        <v/>
      </c>
      <c r="E55" s="27">
        <f>IF(A55="","",C55*$E$5)</f>
        <v/>
      </c>
      <c r="F55" s="27">
        <f>IF(A55="","",D55-E55)</f>
        <v/>
      </c>
      <c r="G55" s="27">
        <f>IF(A55="","",C55-F55)</f>
        <v/>
      </c>
    </row>
    <row r="56">
      <c r="A56" s="21">
        <f>IF(A55="","",IF(OR(A55&gt;=$E$4,G55&lt;=0.005),"",A55+1))</f>
        <v/>
      </c>
      <c r="B56" s="29">
        <f>IF(A56="","",EDATE($B$8,(A56-1)*12/$B$7))</f>
        <v/>
      </c>
      <c r="C56" s="27">
        <f>IF(A56="","",G55)</f>
        <v/>
      </c>
      <c r="D56" s="27">
        <f>IF(A56="","",MIN($E$6+N($B$9),C56+E56))</f>
        <v/>
      </c>
      <c r="E56" s="27">
        <f>IF(A56="","",C56*$E$5)</f>
        <v/>
      </c>
      <c r="F56" s="27">
        <f>IF(A56="","",D56-E56)</f>
        <v/>
      </c>
      <c r="G56" s="27">
        <f>IF(A56="","",C56-F56)</f>
        <v/>
      </c>
    </row>
    <row r="57">
      <c r="A57" s="21">
        <f>IF(A56="","",IF(OR(A56&gt;=$E$4,G56&lt;=0.005),"",A56+1))</f>
        <v/>
      </c>
      <c r="B57" s="29">
        <f>IF(A57="","",EDATE($B$8,(A57-1)*12/$B$7))</f>
        <v/>
      </c>
      <c r="C57" s="27">
        <f>IF(A57="","",G56)</f>
        <v/>
      </c>
      <c r="D57" s="27">
        <f>IF(A57="","",MIN($E$6+N($B$9),C57+E57))</f>
        <v/>
      </c>
      <c r="E57" s="27">
        <f>IF(A57="","",C57*$E$5)</f>
        <v/>
      </c>
      <c r="F57" s="27">
        <f>IF(A57="","",D57-E57)</f>
        <v/>
      </c>
      <c r="G57" s="27">
        <f>IF(A57="","",C57-F57)</f>
        <v/>
      </c>
    </row>
    <row r="58">
      <c r="A58" s="21">
        <f>IF(A57="","",IF(OR(A57&gt;=$E$4,G57&lt;=0.005),"",A57+1))</f>
        <v/>
      </c>
      <c r="B58" s="29">
        <f>IF(A58="","",EDATE($B$8,(A58-1)*12/$B$7))</f>
        <v/>
      </c>
      <c r="C58" s="27">
        <f>IF(A58="","",G57)</f>
        <v/>
      </c>
      <c r="D58" s="27">
        <f>IF(A58="","",MIN($E$6+N($B$9),C58+E58))</f>
        <v/>
      </c>
      <c r="E58" s="27">
        <f>IF(A58="","",C58*$E$5)</f>
        <v/>
      </c>
      <c r="F58" s="27">
        <f>IF(A58="","",D58-E58)</f>
        <v/>
      </c>
      <c r="G58" s="27">
        <f>IF(A58="","",C58-F58)</f>
        <v/>
      </c>
    </row>
    <row r="59">
      <c r="A59" s="21">
        <f>IF(A58="","",IF(OR(A58&gt;=$E$4,G58&lt;=0.005),"",A58+1))</f>
        <v/>
      </c>
      <c r="B59" s="29">
        <f>IF(A59="","",EDATE($B$8,(A59-1)*12/$B$7))</f>
        <v/>
      </c>
      <c r="C59" s="27">
        <f>IF(A59="","",G58)</f>
        <v/>
      </c>
      <c r="D59" s="27">
        <f>IF(A59="","",MIN($E$6+N($B$9),C59+E59))</f>
        <v/>
      </c>
      <c r="E59" s="27">
        <f>IF(A59="","",C59*$E$5)</f>
        <v/>
      </c>
      <c r="F59" s="27">
        <f>IF(A59="","",D59-E59)</f>
        <v/>
      </c>
      <c r="G59" s="27">
        <f>IF(A59="","",C59-F59)</f>
        <v/>
      </c>
    </row>
    <row r="60">
      <c r="A60" s="21">
        <f>IF(A59="","",IF(OR(A59&gt;=$E$4,G59&lt;=0.005),"",A59+1))</f>
        <v/>
      </c>
      <c r="B60" s="29">
        <f>IF(A60="","",EDATE($B$8,(A60-1)*12/$B$7))</f>
        <v/>
      </c>
      <c r="C60" s="27">
        <f>IF(A60="","",G59)</f>
        <v/>
      </c>
      <c r="D60" s="27">
        <f>IF(A60="","",MIN($E$6+N($B$9),C60+E60))</f>
        <v/>
      </c>
      <c r="E60" s="27">
        <f>IF(A60="","",C60*$E$5)</f>
        <v/>
      </c>
      <c r="F60" s="27">
        <f>IF(A60="","",D60-E60)</f>
        <v/>
      </c>
      <c r="G60" s="27">
        <f>IF(A60="","",C60-F60)</f>
        <v/>
      </c>
    </row>
    <row r="61">
      <c r="A61" s="21">
        <f>IF(A60="","",IF(OR(A60&gt;=$E$4,G60&lt;=0.005),"",A60+1))</f>
        <v/>
      </c>
      <c r="B61" s="29">
        <f>IF(A61="","",EDATE($B$8,(A61-1)*12/$B$7))</f>
        <v/>
      </c>
      <c r="C61" s="27">
        <f>IF(A61="","",G60)</f>
        <v/>
      </c>
      <c r="D61" s="27">
        <f>IF(A61="","",MIN($E$6+N($B$9),C61+E61))</f>
        <v/>
      </c>
      <c r="E61" s="27">
        <f>IF(A61="","",C61*$E$5)</f>
        <v/>
      </c>
      <c r="F61" s="27">
        <f>IF(A61="","",D61-E61)</f>
        <v/>
      </c>
      <c r="G61" s="27">
        <f>IF(A61="","",C61-F61)</f>
        <v/>
      </c>
    </row>
    <row r="62">
      <c r="A62" s="21">
        <f>IF(A61="","",IF(OR(A61&gt;=$E$4,G61&lt;=0.005),"",A61+1))</f>
        <v/>
      </c>
      <c r="B62" s="29">
        <f>IF(A62="","",EDATE($B$8,(A62-1)*12/$B$7))</f>
        <v/>
      </c>
      <c r="C62" s="27">
        <f>IF(A62="","",G61)</f>
        <v/>
      </c>
      <c r="D62" s="27">
        <f>IF(A62="","",MIN($E$6+N($B$9),C62+E62))</f>
        <v/>
      </c>
      <c r="E62" s="27">
        <f>IF(A62="","",C62*$E$5)</f>
        <v/>
      </c>
      <c r="F62" s="27">
        <f>IF(A62="","",D62-E62)</f>
        <v/>
      </c>
      <c r="G62" s="27">
        <f>IF(A62="","",C62-F62)</f>
        <v/>
      </c>
    </row>
    <row r="63">
      <c r="A63" s="21">
        <f>IF(A62="","",IF(OR(A62&gt;=$E$4,G62&lt;=0.005),"",A62+1))</f>
        <v/>
      </c>
      <c r="B63" s="29">
        <f>IF(A63="","",EDATE($B$8,(A63-1)*12/$B$7))</f>
        <v/>
      </c>
      <c r="C63" s="27">
        <f>IF(A63="","",G62)</f>
        <v/>
      </c>
      <c r="D63" s="27">
        <f>IF(A63="","",MIN($E$6+N($B$9),C63+E63))</f>
        <v/>
      </c>
      <c r="E63" s="27">
        <f>IF(A63="","",C63*$E$5)</f>
        <v/>
      </c>
      <c r="F63" s="27">
        <f>IF(A63="","",D63-E63)</f>
        <v/>
      </c>
      <c r="G63" s="27">
        <f>IF(A63="","",C63-F63)</f>
        <v/>
      </c>
    </row>
    <row r="64">
      <c r="A64" s="21">
        <f>IF(A63="","",IF(OR(A63&gt;=$E$4,G63&lt;=0.005),"",A63+1))</f>
        <v/>
      </c>
      <c r="B64" s="29">
        <f>IF(A64="","",EDATE($B$8,(A64-1)*12/$B$7))</f>
        <v/>
      </c>
      <c r="C64" s="27">
        <f>IF(A64="","",G63)</f>
        <v/>
      </c>
      <c r="D64" s="27">
        <f>IF(A64="","",MIN($E$6+N($B$9),C64+E64))</f>
        <v/>
      </c>
      <c r="E64" s="27">
        <f>IF(A64="","",C64*$E$5)</f>
        <v/>
      </c>
      <c r="F64" s="27">
        <f>IF(A64="","",D64-E64)</f>
        <v/>
      </c>
      <c r="G64" s="27">
        <f>IF(A64="","",C64-F64)</f>
        <v/>
      </c>
    </row>
    <row r="65">
      <c r="A65" s="21">
        <f>IF(A64="","",IF(OR(A64&gt;=$E$4,G64&lt;=0.005),"",A64+1))</f>
        <v/>
      </c>
      <c r="B65" s="29">
        <f>IF(A65="","",EDATE($B$8,(A65-1)*12/$B$7))</f>
        <v/>
      </c>
      <c r="C65" s="27">
        <f>IF(A65="","",G64)</f>
        <v/>
      </c>
      <c r="D65" s="27">
        <f>IF(A65="","",MIN($E$6+N($B$9),C65+E65))</f>
        <v/>
      </c>
      <c r="E65" s="27">
        <f>IF(A65="","",C65*$E$5)</f>
        <v/>
      </c>
      <c r="F65" s="27">
        <f>IF(A65="","",D65-E65)</f>
        <v/>
      </c>
      <c r="G65" s="27">
        <f>IF(A65="","",C65-F65)</f>
        <v/>
      </c>
    </row>
    <row r="66">
      <c r="A66" s="21">
        <f>IF(A65="","",IF(OR(A65&gt;=$E$4,G65&lt;=0.005),"",A65+1))</f>
        <v/>
      </c>
      <c r="B66" s="29">
        <f>IF(A66="","",EDATE($B$8,(A66-1)*12/$B$7))</f>
        <v/>
      </c>
      <c r="C66" s="27">
        <f>IF(A66="","",G65)</f>
        <v/>
      </c>
      <c r="D66" s="27">
        <f>IF(A66="","",MIN($E$6+N($B$9),C66+E66))</f>
        <v/>
      </c>
      <c r="E66" s="27">
        <f>IF(A66="","",C66*$E$5)</f>
        <v/>
      </c>
      <c r="F66" s="27">
        <f>IF(A66="","",D66-E66)</f>
        <v/>
      </c>
      <c r="G66" s="27">
        <f>IF(A66="","",C66-F66)</f>
        <v/>
      </c>
    </row>
    <row r="67">
      <c r="A67" s="21">
        <f>IF(A66="","",IF(OR(A66&gt;=$E$4,G66&lt;=0.005),"",A66+1))</f>
        <v/>
      </c>
      <c r="B67" s="29">
        <f>IF(A67="","",EDATE($B$8,(A67-1)*12/$B$7))</f>
        <v/>
      </c>
      <c r="C67" s="27">
        <f>IF(A67="","",G66)</f>
        <v/>
      </c>
      <c r="D67" s="27">
        <f>IF(A67="","",MIN($E$6+N($B$9),C67+E67))</f>
        <v/>
      </c>
      <c r="E67" s="27">
        <f>IF(A67="","",C67*$E$5)</f>
        <v/>
      </c>
      <c r="F67" s="27">
        <f>IF(A67="","",D67-E67)</f>
        <v/>
      </c>
      <c r="G67" s="27">
        <f>IF(A67="","",C67-F67)</f>
        <v/>
      </c>
    </row>
    <row r="68">
      <c r="A68" s="21">
        <f>IF(A67="","",IF(OR(A67&gt;=$E$4,G67&lt;=0.005),"",A67+1))</f>
        <v/>
      </c>
      <c r="B68" s="29">
        <f>IF(A68="","",EDATE($B$8,(A68-1)*12/$B$7))</f>
        <v/>
      </c>
      <c r="C68" s="27">
        <f>IF(A68="","",G67)</f>
        <v/>
      </c>
      <c r="D68" s="27">
        <f>IF(A68="","",MIN($E$6+N($B$9),C68+E68))</f>
        <v/>
      </c>
      <c r="E68" s="27">
        <f>IF(A68="","",C68*$E$5)</f>
        <v/>
      </c>
      <c r="F68" s="27">
        <f>IF(A68="","",D68-E68)</f>
        <v/>
      </c>
      <c r="G68" s="27">
        <f>IF(A68="","",C68-F68)</f>
        <v/>
      </c>
    </row>
    <row r="69">
      <c r="A69" s="21">
        <f>IF(A68="","",IF(OR(A68&gt;=$E$4,G68&lt;=0.005),"",A68+1))</f>
        <v/>
      </c>
      <c r="B69" s="29">
        <f>IF(A69="","",EDATE($B$8,(A69-1)*12/$B$7))</f>
        <v/>
      </c>
      <c r="C69" s="27">
        <f>IF(A69="","",G68)</f>
        <v/>
      </c>
      <c r="D69" s="27">
        <f>IF(A69="","",MIN($E$6+N($B$9),C69+E69))</f>
        <v/>
      </c>
      <c r="E69" s="27">
        <f>IF(A69="","",C69*$E$5)</f>
        <v/>
      </c>
      <c r="F69" s="27">
        <f>IF(A69="","",D69-E69)</f>
        <v/>
      </c>
      <c r="G69" s="27">
        <f>IF(A69="","",C69-F69)</f>
        <v/>
      </c>
    </row>
    <row r="70">
      <c r="A70" s="21">
        <f>IF(A69="","",IF(OR(A69&gt;=$E$4,G69&lt;=0.005),"",A69+1))</f>
        <v/>
      </c>
      <c r="B70" s="29">
        <f>IF(A70="","",EDATE($B$8,(A70-1)*12/$B$7))</f>
        <v/>
      </c>
      <c r="C70" s="27">
        <f>IF(A70="","",G69)</f>
        <v/>
      </c>
      <c r="D70" s="27">
        <f>IF(A70="","",MIN($E$6+N($B$9),C70+E70))</f>
        <v/>
      </c>
      <c r="E70" s="27">
        <f>IF(A70="","",C70*$E$5)</f>
        <v/>
      </c>
      <c r="F70" s="27">
        <f>IF(A70="","",D70-E70)</f>
        <v/>
      </c>
      <c r="G70" s="27">
        <f>IF(A70="","",C70-F70)</f>
        <v/>
      </c>
    </row>
    <row r="71">
      <c r="A71" s="21">
        <f>IF(A70="","",IF(OR(A70&gt;=$E$4,G70&lt;=0.005),"",A70+1))</f>
        <v/>
      </c>
      <c r="B71" s="29">
        <f>IF(A71="","",EDATE($B$8,(A71-1)*12/$B$7))</f>
        <v/>
      </c>
      <c r="C71" s="27">
        <f>IF(A71="","",G70)</f>
        <v/>
      </c>
      <c r="D71" s="27">
        <f>IF(A71="","",MIN($E$6+N($B$9),C71+E71))</f>
        <v/>
      </c>
      <c r="E71" s="27">
        <f>IF(A71="","",C71*$E$5)</f>
        <v/>
      </c>
      <c r="F71" s="27">
        <f>IF(A71="","",D71-E71)</f>
        <v/>
      </c>
      <c r="G71" s="27">
        <f>IF(A71="","",C71-F71)</f>
        <v/>
      </c>
    </row>
    <row r="72">
      <c r="A72" s="21">
        <f>IF(A71="","",IF(OR(A71&gt;=$E$4,G71&lt;=0.005),"",A71+1))</f>
        <v/>
      </c>
      <c r="B72" s="29">
        <f>IF(A72="","",EDATE($B$8,(A72-1)*12/$B$7))</f>
        <v/>
      </c>
      <c r="C72" s="27">
        <f>IF(A72="","",G71)</f>
        <v/>
      </c>
      <c r="D72" s="27">
        <f>IF(A72="","",MIN($E$6+N($B$9),C72+E72))</f>
        <v/>
      </c>
      <c r="E72" s="27">
        <f>IF(A72="","",C72*$E$5)</f>
        <v/>
      </c>
      <c r="F72" s="27">
        <f>IF(A72="","",D72-E72)</f>
        <v/>
      </c>
      <c r="G72" s="27">
        <f>IF(A72="","",C72-F72)</f>
        <v/>
      </c>
    </row>
    <row r="73">
      <c r="A73" s="21">
        <f>IF(A72="","",IF(OR(A72&gt;=$E$4,G72&lt;=0.005),"",A72+1))</f>
        <v/>
      </c>
      <c r="B73" s="29">
        <f>IF(A73="","",EDATE($B$8,(A73-1)*12/$B$7))</f>
        <v/>
      </c>
      <c r="C73" s="27">
        <f>IF(A73="","",G72)</f>
        <v/>
      </c>
      <c r="D73" s="27">
        <f>IF(A73="","",MIN($E$6+N($B$9),C73+E73))</f>
        <v/>
      </c>
      <c r="E73" s="27">
        <f>IF(A73="","",C73*$E$5)</f>
        <v/>
      </c>
      <c r="F73" s="27">
        <f>IF(A73="","",D73-E73)</f>
        <v/>
      </c>
      <c r="G73" s="27">
        <f>IF(A73="","",C73-F73)</f>
        <v/>
      </c>
    </row>
    <row r="74">
      <c r="A74" s="21">
        <f>IF(A73="","",IF(OR(A73&gt;=$E$4,G73&lt;=0.005),"",A73+1))</f>
        <v/>
      </c>
      <c r="B74" s="29">
        <f>IF(A74="","",EDATE($B$8,(A74-1)*12/$B$7))</f>
        <v/>
      </c>
      <c r="C74" s="27">
        <f>IF(A74="","",G73)</f>
        <v/>
      </c>
      <c r="D74" s="27">
        <f>IF(A74="","",MIN($E$6+N($B$9),C74+E74))</f>
        <v/>
      </c>
      <c r="E74" s="27">
        <f>IF(A74="","",C74*$E$5)</f>
        <v/>
      </c>
      <c r="F74" s="27">
        <f>IF(A74="","",D74-E74)</f>
        <v/>
      </c>
      <c r="G74" s="27">
        <f>IF(A74="","",C74-F74)</f>
        <v/>
      </c>
    </row>
    <row r="75">
      <c r="A75" s="21">
        <f>IF(A74="","",IF(OR(A74&gt;=$E$4,G74&lt;=0.005),"",A74+1))</f>
        <v/>
      </c>
      <c r="B75" s="29">
        <f>IF(A75="","",EDATE($B$8,(A75-1)*12/$B$7))</f>
        <v/>
      </c>
      <c r="C75" s="27">
        <f>IF(A75="","",G74)</f>
        <v/>
      </c>
      <c r="D75" s="27">
        <f>IF(A75="","",MIN($E$6+N($B$9),C75+E75))</f>
        <v/>
      </c>
      <c r="E75" s="27">
        <f>IF(A75="","",C75*$E$5)</f>
        <v/>
      </c>
      <c r="F75" s="27">
        <f>IF(A75="","",D75-E75)</f>
        <v/>
      </c>
      <c r="G75" s="27">
        <f>IF(A75="","",C75-F75)</f>
        <v/>
      </c>
    </row>
    <row r="76">
      <c r="A76" s="21">
        <f>IF(A75="","",IF(OR(A75&gt;=$E$4,G75&lt;=0.005),"",A75+1))</f>
        <v/>
      </c>
      <c r="B76" s="29">
        <f>IF(A76="","",EDATE($B$8,(A76-1)*12/$B$7))</f>
        <v/>
      </c>
      <c r="C76" s="27">
        <f>IF(A76="","",G75)</f>
        <v/>
      </c>
      <c r="D76" s="27">
        <f>IF(A76="","",MIN($E$6+N($B$9),C76+E76))</f>
        <v/>
      </c>
      <c r="E76" s="27">
        <f>IF(A76="","",C76*$E$5)</f>
        <v/>
      </c>
      <c r="F76" s="27">
        <f>IF(A76="","",D76-E76)</f>
        <v/>
      </c>
      <c r="G76" s="27">
        <f>IF(A76="","",C76-F76)</f>
        <v/>
      </c>
    </row>
    <row r="77">
      <c r="A77" s="21">
        <f>IF(A76="","",IF(OR(A76&gt;=$E$4,G76&lt;=0.005),"",A76+1))</f>
        <v/>
      </c>
      <c r="B77" s="29">
        <f>IF(A77="","",EDATE($B$8,(A77-1)*12/$B$7))</f>
        <v/>
      </c>
      <c r="C77" s="27">
        <f>IF(A77="","",G76)</f>
        <v/>
      </c>
      <c r="D77" s="27">
        <f>IF(A77="","",MIN($E$6+N($B$9),C77+E77))</f>
        <v/>
      </c>
      <c r="E77" s="27">
        <f>IF(A77="","",C77*$E$5)</f>
        <v/>
      </c>
      <c r="F77" s="27">
        <f>IF(A77="","",D77-E77)</f>
        <v/>
      </c>
      <c r="G77" s="27">
        <f>IF(A77="","",C77-F77)</f>
        <v/>
      </c>
    </row>
    <row r="78">
      <c r="A78" s="21">
        <f>IF(A77="","",IF(OR(A77&gt;=$E$4,G77&lt;=0.005),"",A77+1))</f>
        <v/>
      </c>
      <c r="B78" s="29">
        <f>IF(A78="","",EDATE($B$8,(A78-1)*12/$B$7))</f>
        <v/>
      </c>
      <c r="C78" s="27">
        <f>IF(A78="","",G77)</f>
        <v/>
      </c>
      <c r="D78" s="27">
        <f>IF(A78="","",MIN($E$6+N($B$9),C78+E78))</f>
        <v/>
      </c>
      <c r="E78" s="27">
        <f>IF(A78="","",C78*$E$5)</f>
        <v/>
      </c>
      <c r="F78" s="27">
        <f>IF(A78="","",D78-E78)</f>
        <v/>
      </c>
      <c r="G78" s="27">
        <f>IF(A78="","",C78-F78)</f>
        <v/>
      </c>
    </row>
    <row r="79">
      <c r="A79" s="21">
        <f>IF(A78="","",IF(OR(A78&gt;=$E$4,G78&lt;=0.005),"",A78+1))</f>
        <v/>
      </c>
      <c r="B79" s="29">
        <f>IF(A79="","",EDATE($B$8,(A79-1)*12/$B$7))</f>
        <v/>
      </c>
      <c r="C79" s="27">
        <f>IF(A79="","",G78)</f>
        <v/>
      </c>
      <c r="D79" s="27">
        <f>IF(A79="","",MIN($E$6+N($B$9),C79+E79))</f>
        <v/>
      </c>
      <c r="E79" s="27">
        <f>IF(A79="","",C79*$E$5)</f>
        <v/>
      </c>
      <c r="F79" s="27">
        <f>IF(A79="","",D79-E79)</f>
        <v/>
      </c>
      <c r="G79" s="27">
        <f>IF(A79="","",C79-F79)</f>
        <v/>
      </c>
    </row>
    <row r="80">
      <c r="A80" s="21">
        <f>IF(A79="","",IF(OR(A79&gt;=$E$4,G79&lt;=0.005),"",A79+1))</f>
        <v/>
      </c>
      <c r="B80" s="29">
        <f>IF(A80="","",EDATE($B$8,(A80-1)*12/$B$7))</f>
        <v/>
      </c>
      <c r="C80" s="27">
        <f>IF(A80="","",G79)</f>
        <v/>
      </c>
      <c r="D80" s="27">
        <f>IF(A80="","",MIN($E$6+N($B$9),C80+E80))</f>
        <v/>
      </c>
      <c r="E80" s="27">
        <f>IF(A80="","",C80*$E$5)</f>
        <v/>
      </c>
      <c r="F80" s="27">
        <f>IF(A80="","",D80-E80)</f>
        <v/>
      </c>
      <c r="G80" s="27">
        <f>IF(A80="","",C80-F80)</f>
        <v/>
      </c>
    </row>
    <row r="81">
      <c r="A81" s="21">
        <f>IF(A80="","",IF(OR(A80&gt;=$E$4,G80&lt;=0.005),"",A80+1))</f>
        <v/>
      </c>
      <c r="B81" s="29">
        <f>IF(A81="","",EDATE($B$8,(A81-1)*12/$B$7))</f>
        <v/>
      </c>
      <c r="C81" s="27">
        <f>IF(A81="","",G80)</f>
        <v/>
      </c>
      <c r="D81" s="27">
        <f>IF(A81="","",MIN($E$6+N($B$9),C81+E81))</f>
        <v/>
      </c>
      <c r="E81" s="27">
        <f>IF(A81="","",C81*$E$5)</f>
        <v/>
      </c>
      <c r="F81" s="27">
        <f>IF(A81="","",D81-E81)</f>
        <v/>
      </c>
      <c r="G81" s="27">
        <f>IF(A81="","",C81-F81)</f>
        <v/>
      </c>
    </row>
    <row r="82">
      <c r="A82" s="21">
        <f>IF(A81="","",IF(OR(A81&gt;=$E$4,G81&lt;=0.005),"",A81+1))</f>
        <v/>
      </c>
      <c r="B82" s="29">
        <f>IF(A82="","",EDATE($B$8,(A82-1)*12/$B$7))</f>
        <v/>
      </c>
      <c r="C82" s="27">
        <f>IF(A82="","",G81)</f>
        <v/>
      </c>
      <c r="D82" s="27">
        <f>IF(A82="","",MIN($E$6+N($B$9),C82+E82))</f>
        <v/>
      </c>
      <c r="E82" s="27">
        <f>IF(A82="","",C82*$E$5)</f>
        <v/>
      </c>
      <c r="F82" s="27">
        <f>IF(A82="","",D82-E82)</f>
        <v/>
      </c>
      <c r="G82" s="27">
        <f>IF(A82="","",C82-F82)</f>
        <v/>
      </c>
    </row>
    <row r="83">
      <c r="A83" s="21">
        <f>IF(A82="","",IF(OR(A82&gt;=$E$4,G82&lt;=0.005),"",A82+1))</f>
        <v/>
      </c>
      <c r="B83" s="29">
        <f>IF(A83="","",EDATE($B$8,(A83-1)*12/$B$7))</f>
        <v/>
      </c>
      <c r="C83" s="27">
        <f>IF(A83="","",G82)</f>
        <v/>
      </c>
      <c r="D83" s="27">
        <f>IF(A83="","",MIN($E$6+N($B$9),C83+E83))</f>
        <v/>
      </c>
      <c r="E83" s="27">
        <f>IF(A83="","",C83*$E$5)</f>
        <v/>
      </c>
      <c r="F83" s="27">
        <f>IF(A83="","",D83-E83)</f>
        <v/>
      </c>
      <c r="G83" s="27">
        <f>IF(A83="","",C83-F83)</f>
        <v/>
      </c>
    </row>
    <row r="84">
      <c r="A84" s="21">
        <f>IF(A83="","",IF(OR(A83&gt;=$E$4,G83&lt;=0.005),"",A83+1))</f>
        <v/>
      </c>
      <c r="B84" s="29">
        <f>IF(A84="","",EDATE($B$8,(A84-1)*12/$B$7))</f>
        <v/>
      </c>
      <c r="C84" s="27">
        <f>IF(A84="","",G83)</f>
        <v/>
      </c>
      <c r="D84" s="27">
        <f>IF(A84="","",MIN($E$6+N($B$9),C84+E84))</f>
        <v/>
      </c>
      <c r="E84" s="27">
        <f>IF(A84="","",C84*$E$5)</f>
        <v/>
      </c>
      <c r="F84" s="27">
        <f>IF(A84="","",D84-E84)</f>
        <v/>
      </c>
      <c r="G84" s="27">
        <f>IF(A84="","",C84-F84)</f>
        <v/>
      </c>
    </row>
    <row r="85">
      <c r="A85" s="21">
        <f>IF(A84="","",IF(OR(A84&gt;=$E$4,G84&lt;=0.005),"",A84+1))</f>
        <v/>
      </c>
      <c r="B85" s="29">
        <f>IF(A85="","",EDATE($B$8,(A85-1)*12/$B$7))</f>
        <v/>
      </c>
      <c r="C85" s="27">
        <f>IF(A85="","",G84)</f>
        <v/>
      </c>
      <c r="D85" s="27">
        <f>IF(A85="","",MIN($E$6+N($B$9),C85+E85))</f>
        <v/>
      </c>
      <c r="E85" s="27">
        <f>IF(A85="","",C85*$E$5)</f>
        <v/>
      </c>
      <c r="F85" s="27">
        <f>IF(A85="","",D85-E85)</f>
        <v/>
      </c>
      <c r="G85" s="27">
        <f>IF(A85="","",C85-F85)</f>
        <v/>
      </c>
    </row>
    <row r="86">
      <c r="A86" s="21">
        <f>IF(A85="","",IF(OR(A85&gt;=$E$4,G85&lt;=0.005),"",A85+1))</f>
        <v/>
      </c>
      <c r="B86" s="29">
        <f>IF(A86="","",EDATE($B$8,(A86-1)*12/$B$7))</f>
        <v/>
      </c>
      <c r="C86" s="27">
        <f>IF(A86="","",G85)</f>
        <v/>
      </c>
      <c r="D86" s="27">
        <f>IF(A86="","",MIN($E$6+N($B$9),C86+E86))</f>
        <v/>
      </c>
      <c r="E86" s="27">
        <f>IF(A86="","",C86*$E$5)</f>
        <v/>
      </c>
      <c r="F86" s="27">
        <f>IF(A86="","",D86-E86)</f>
        <v/>
      </c>
      <c r="G86" s="27">
        <f>IF(A86="","",C86-F86)</f>
        <v/>
      </c>
    </row>
    <row r="87">
      <c r="A87" s="21">
        <f>IF(A86="","",IF(OR(A86&gt;=$E$4,G86&lt;=0.005),"",A86+1))</f>
        <v/>
      </c>
      <c r="B87" s="29">
        <f>IF(A87="","",EDATE($B$8,(A87-1)*12/$B$7))</f>
        <v/>
      </c>
      <c r="C87" s="27">
        <f>IF(A87="","",G86)</f>
        <v/>
      </c>
      <c r="D87" s="27">
        <f>IF(A87="","",MIN($E$6+N($B$9),C87+E87))</f>
        <v/>
      </c>
      <c r="E87" s="27">
        <f>IF(A87="","",C87*$E$5)</f>
        <v/>
      </c>
      <c r="F87" s="27">
        <f>IF(A87="","",D87-E87)</f>
        <v/>
      </c>
      <c r="G87" s="27">
        <f>IF(A87="","",C87-F87)</f>
        <v/>
      </c>
    </row>
    <row r="88">
      <c r="A88" s="21">
        <f>IF(A87="","",IF(OR(A87&gt;=$E$4,G87&lt;=0.005),"",A87+1))</f>
        <v/>
      </c>
      <c r="B88" s="29">
        <f>IF(A88="","",EDATE($B$8,(A88-1)*12/$B$7))</f>
        <v/>
      </c>
      <c r="C88" s="27">
        <f>IF(A88="","",G87)</f>
        <v/>
      </c>
      <c r="D88" s="27">
        <f>IF(A88="","",MIN($E$6+N($B$9),C88+E88))</f>
        <v/>
      </c>
      <c r="E88" s="27">
        <f>IF(A88="","",C88*$E$5)</f>
        <v/>
      </c>
      <c r="F88" s="27">
        <f>IF(A88="","",D88-E88)</f>
        <v/>
      </c>
      <c r="G88" s="27">
        <f>IF(A88="","",C88-F88)</f>
        <v/>
      </c>
    </row>
    <row r="89">
      <c r="A89" s="21">
        <f>IF(A88="","",IF(OR(A88&gt;=$E$4,G88&lt;=0.005),"",A88+1))</f>
        <v/>
      </c>
      <c r="B89" s="29">
        <f>IF(A89="","",EDATE($B$8,(A89-1)*12/$B$7))</f>
        <v/>
      </c>
      <c r="C89" s="27">
        <f>IF(A89="","",G88)</f>
        <v/>
      </c>
      <c r="D89" s="27">
        <f>IF(A89="","",MIN($E$6+N($B$9),C89+E89))</f>
        <v/>
      </c>
      <c r="E89" s="27">
        <f>IF(A89="","",C89*$E$5)</f>
        <v/>
      </c>
      <c r="F89" s="27">
        <f>IF(A89="","",D89-E89)</f>
        <v/>
      </c>
      <c r="G89" s="27">
        <f>IF(A89="","",C89-F89)</f>
        <v/>
      </c>
    </row>
    <row r="90">
      <c r="A90" s="21">
        <f>IF(A89="","",IF(OR(A89&gt;=$E$4,G89&lt;=0.005),"",A89+1))</f>
        <v/>
      </c>
      <c r="B90" s="29">
        <f>IF(A90="","",EDATE($B$8,(A90-1)*12/$B$7))</f>
        <v/>
      </c>
      <c r="C90" s="27">
        <f>IF(A90="","",G89)</f>
        <v/>
      </c>
      <c r="D90" s="27">
        <f>IF(A90="","",MIN($E$6+N($B$9),C90+E90))</f>
        <v/>
      </c>
      <c r="E90" s="27">
        <f>IF(A90="","",C90*$E$5)</f>
        <v/>
      </c>
      <c r="F90" s="27">
        <f>IF(A90="","",D90-E90)</f>
        <v/>
      </c>
      <c r="G90" s="27">
        <f>IF(A90="","",C90-F90)</f>
        <v/>
      </c>
    </row>
    <row r="91">
      <c r="A91" s="21">
        <f>IF(A90="","",IF(OR(A90&gt;=$E$4,G90&lt;=0.005),"",A90+1))</f>
        <v/>
      </c>
      <c r="B91" s="29">
        <f>IF(A91="","",EDATE($B$8,(A91-1)*12/$B$7))</f>
        <v/>
      </c>
      <c r="C91" s="27">
        <f>IF(A91="","",G90)</f>
        <v/>
      </c>
      <c r="D91" s="27">
        <f>IF(A91="","",MIN($E$6+N($B$9),C91+E91))</f>
        <v/>
      </c>
      <c r="E91" s="27">
        <f>IF(A91="","",C91*$E$5)</f>
        <v/>
      </c>
      <c r="F91" s="27">
        <f>IF(A91="","",D91-E91)</f>
        <v/>
      </c>
      <c r="G91" s="27">
        <f>IF(A91="","",C91-F91)</f>
        <v/>
      </c>
    </row>
    <row r="92">
      <c r="A92" s="21">
        <f>IF(A91="","",IF(OR(A91&gt;=$E$4,G91&lt;=0.005),"",A91+1))</f>
        <v/>
      </c>
      <c r="B92" s="29">
        <f>IF(A92="","",EDATE($B$8,(A92-1)*12/$B$7))</f>
        <v/>
      </c>
      <c r="C92" s="27">
        <f>IF(A92="","",G91)</f>
        <v/>
      </c>
      <c r="D92" s="27">
        <f>IF(A92="","",MIN($E$6+N($B$9),C92+E92))</f>
        <v/>
      </c>
      <c r="E92" s="27">
        <f>IF(A92="","",C92*$E$5)</f>
        <v/>
      </c>
      <c r="F92" s="27">
        <f>IF(A92="","",D92-E92)</f>
        <v/>
      </c>
      <c r="G92" s="27">
        <f>IF(A92="","",C92-F92)</f>
        <v/>
      </c>
    </row>
    <row r="93">
      <c r="A93" s="21">
        <f>IF(A92="","",IF(OR(A92&gt;=$E$4,G92&lt;=0.005),"",A92+1))</f>
        <v/>
      </c>
      <c r="B93" s="29">
        <f>IF(A93="","",EDATE($B$8,(A93-1)*12/$B$7))</f>
        <v/>
      </c>
      <c r="C93" s="27">
        <f>IF(A93="","",G92)</f>
        <v/>
      </c>
      <c r="D93" s="27">
        <f>IF(A93="","",MIN($E$6+N($B$9),C93+E93))</f>
        <v/>
      </c>
      <c r="E93" s="27">
        <f>IF(A93="","",C93*$E$5)</f>
        <v/>
      </c>
      <c r="F93" s="27">
        <f>IF(A93="","",D93-E93)</f>
        <v/>
      </c>
      <c r="G93" s="27">
        <f>IF(A93="","",C93-F93)</f>
        <v/>
      </c>
    </row>
    <row r="94">
      <c r="A94" s="21">
        <f>IF(A93="","",IF(OR(A93&gt;=$E$4,G93&lt;=0.005),"",A93+1))</f>
        <v/>
      </c>
      <c r="B94" s="29">
        <f>IF(A94="","",EDATE($B$8,(A94-1)*12/$B$7))</f>
        <v/>
      </c>
      <c r="C94" s="27">
        <f>IF(A94="","",G93)</f>
        <v/>
      </c>
      <c r="D94" s="27">
        <f>IF(A94="","",MIN($E$6+N($B$9),C94+E94))</f>
        <v/>
      </c>
      <c r="E94" s="27">
        <f>IF(A94="","",C94*$E$5)</f>
        <v/>
      </c>
      <c r="F94" s="27">
        <f>IF(A94="","",D94-E94)</f>
        <v/>
      </c>
      <c r="G94" s="27">
        <f>IF(A94="","",C94-F94)</f>
        <v/>
      </c>
    </row>
    <row r="95">
      <c r="A95" s="21">
        <f>IF(A94="","",IF(OR(A94&gt;=$E$4,G94&lt;=0.005),"",A94+1))</f>
        <v/>
      </c>
      <c r="B95" s="29">
        <f>IF(A95="","",EDATE($B$8,(A95-1)*12/$B$7))</f>
        <v/>
      </c>
      <c r="C95" s="27">
        <f>IF(A95="","",G94)</f>
        <v/>
      </c>
      <c r="D95" s="27">
        <f>IF(A95="","",MIN($E$6+N($B$9),C95+E95))</f>
        <v/>
      </c>
      <c r="E95" s="27">
        <f>IF(A95="","",C95*$E$5)</f>
        <v/>
      </c>
      <c r="F95" s="27">
        <f>IF(A95="","",D95-E95)</f>
        <v/>
      </c>
      <c r="G95" s="27">
        <f>IF(A95="","",C95-F95)</f>
        <v/>
      </c>
    </row>
    <row r="96">
      <c r="A96" s="21">
        <f>IF(A95="","",IF(OR(A95&gt;=$E$4,G95&lt;=0.005),"",A95+1))</f>
        <v/>
      </c>
      <c r="B96" s="29">
        <f>IF(A96="","",EDATE($B$8,(A96-1)*12/$B$7))</f>
        <v/>
      </c>
      <c r="C96" s="27">
        <f>IF(A96="","",G95)</f>
        <v/>
      </c>
      <c r="D96" s="27">
        <f>IF(A96="","",MIN($E$6+N($B$9),C96+E96))</f>
        <v/>
      </c>
      <c r="E96" s="27">
        <f>IF(A96="","",C96*$E$5)</f>
        <v/>
      </c>
      <c r="F96" s="27">
        <f>IF(A96="","",D96-E96)</f>
        <v/>
      </c>
      <c r="G96" s="27">
        <f>IF(A96="","",C96-F96)</f>
        <v/>
      </c>
    </row>
    <row r="97">
      <c r="A97" s="21">
        <f>IF(A96="","",IF(OR(A96&gt;=$E$4,G96&lt;=0.005),"",A96+1))</f>
        <v/>
      </c>
      <c r="B97" s="29">
        <f>IF(A97="","",EDATE($B$8,(A97-1)*12/$B$7))</f>
        <v/>
      </c>
      <c r="C97" s="27">
        <f>IF(A97="","",G96)</f>
        <v/>
      </c>
      <c r="D97" s="27">
        <f>IF(A97="","",MIN($E$6+N($B$9),C97+E97))</f>
        <v/>
      </c>
      <c r="E97" s="27">
        <f>IF(A97="","",C97*$E$5)</f>
        <v/>
      </c>
      <c r="F97" s="27">
        <f>IF(A97="","",D97-E97)</f>
        <v/>
      </c>
      <c r="G97" s="27">
        <f>IF(A97="","",C97-F97)</f>
        <v/>
      </c>
    </row>
    <row r="98">
      <c r="A98" s="21">
        <f>IF(A97="","",IF(OR(A97&gt;=$E$4,G97&lt;=0.005),"",A97+1))</f>
        <v/>
      </c>
      <c r="B98" s="29">
        <f>IF(A98="","",EDATE($B$8,(A98-1)*12/$B$7))</f>
        <v/>
      </c>
      <c r="C98" s="27">
        <f>IF(A98="","",G97)</f>
        <v/>
      </c>
      <c r="D98" s="27">
        <f>IF(A98="","",MIN($E$6+N($B$9),C98+E98))</f>
        <v/>
      </c>
      <c r="E98" s="27">
        <f>IF(A98="","",C98*$E$5)</f>
        <v/>
      </c>
      <c r="F98" s="27">
        <f>IF(A98="","",D98-E98)</f>
        <v/>
      </c>
      <c r="G98" s="27">
        <f>IF(A98="","",C98-F98)</f>
        <v/>
      </c>
    </row>
    <row r="99">
      <c r="A99" s="21">
        <f>IF(A98="","",IF(OR(A98&gt;=$E$4,G98&lt;=0.005),"",A98+1))</f>
        <v/>
      </c>
      <c r="B99" s="29">
        <f>IF(A99="","",EDATE($B$8,(A99-1)*12/$B$7))</f>
        <v/>
      </c>
      <c r="C99" s="27">
        <f>IF(A99="","",G98)</f>
        <v/>
      </c>
      <c r="D99" s="27">
        <f>IF(A99="","",MIN($E$6+N($B$9),C99+E99))</f>
        <v/>
      </c>
      <c r="E99" s="27">
        <f>IF(A99="","",C99*$E$5)</f>
        <v/>
      </c>
      <c r="F99" s="27">
        <f>IF(A99="","",D99-E99)</f>
        <v/>
      </c>
      <c r="G99" s="27">
        <f>IF(A99="","",C99-F99)</f>
        <v/>
      </c>
    </row>
    <row r="100">
      <c r="A100" s="21">
        <f>IF(A99="","",IF(OR(A99&gt;=$E$4,G99&lt;=0.005),"",A99+1))</f>
        <v/>
      </c>
      <c r="B100" s="29">
        <f>IF(A100="","",EDATE($B$8,(A100-1)*12/$B$7))</f>
        <v/>
      </c>
      <c r="C100" s="27">
        <f>IF(A100="","",G99)</f>
        <v/>
      </c>
      <c r="D100" s="27">
        <f>IF(A100="","",MIN($E$6+N($B$9),C100+E100))</f>
        <v/>
      </c>
      <c r="E100" s="27">
        <f>IF(A100="","",C100*$E$5)</f>
        <v/>
      </c>
      <c r="F100" s="27">
        <f>IF(A100="","",D100-E100)</f>
        <v/>
      </c>
      <c r="G100" s="27">
        <f>IF(A100="","",C100-F100)</f>
        <v/>
      </c>
    </row>
    <row r="101">
      <c r="A101" s="21">
        <f>IF(A100="","",IF(OR(A100&gt;=$E$4,G100&lt;=0.005),"",A100+1))</f>
        <v/>
      </c>
      <c r="B101" s="29">
        <f>IF(A101="","",EDATE($B$8,(A101-1)*12/$B$7))</f>
        <v/>
      </c>
      <c r="C101" s="27">
        <f>IF(A101="","",G100)</f>
        <v/>
      </c>
      <c r="D101" s="27">
        <f>IF(A101="","",MIN($E$6+N($B$9),C101+E101))</f>
        <v/>
      </c>
      <c r="E101" s="27">
        <f>IF(A101="","",C101*$E$5)</f>
        <v/>
      </c>
      <c r="F101" s="27">
        <f>IF(A101="","",D101-E101)</f>
        <v/>
      </c>
      <c r="G101" s="27">
        <f>IF(A101="","",C101-F101)</f>
        <v/>
      </c>
    </row>
    <row r="102">
      <c r="A102" s="21">
        <f>IF(A101="","",IF(OR(A101&gt;=$E$4,G101&lt;=0.005),"",A101+1))</f>
        <v/>
      </c>
      <c r="B102" s="29">
        <f>IF(A102="","",EDATE($B$8,(A102-1)*12/$B$7))</f>
        <v/>
      </c>
      <c r="C102" s="27">
        <f>IF(A102="","",G101)</f>
        <v/>
      </c>
      <c r="D102" s="27">
        <f>IF(A102="","",MIN($E$6+N($B$9),C102+E102))</f>
        <v/>
      </c>
      <c r="E102" s="27">
        <f>IF(A102="","",C102*$E$5)</f>
        <v/>
      </c>
      <c r="F102" s="27">
        <f>IF(A102="","",D102-E102)</f>
        <v/>
      </c>
      <c r="G102" s="27">
        <f>IF(A102="","",C102-F102)</f>
        <v/>
      </c>
    </row>
    <row r="103">
      <c r="A103" s="21">
        <f>IF(A102="","",IF(OR(A102&gt;=$E$4,G102&lt;=0.005),"",A102+1))</f>
        <v/>
      </c>
      <c r="B103" s="29">
        <f>IF(A103="","",EDATE($B$8,(A103-1)*12/$B$7))</f>
        <v/>
      </c>
      <c r="C103" s="27">
        <f>IF(A103="","",G102)</f>
        <v/>
      </c>
      <c r="D103" s="27">
        <f>IF(A103="","",MIN($E$6+N($B$9),C103+E103))</f>
        <v/>
      </c>
      <c r="E103" s="27">
        <f>IF(A103="","",C103*$E$5)</f>
        <v/>
      </c>
      <c r="F103" s="27">
        <f>IF(A103="","",D103-E103)</f>
        <v/>
      </c>
      <c r="G103" s="27">
        <f>IF(A103="","",C103-F103)</f>
        <v/>
      </c>
    </row>
    <row r="104">
      <c r="A104" s="21">
        <f>IF(A103="","",IF(OR(A103&gt;=$E$4,G103&lt;=0.005),"",A103+1))</f>
        <v/>
      </c>
      <c r="B104" s="29">
        <f>IF(A104="","",EDATE($B$8,(A104-1)*12/$B$7))</f>
        <v/>
      </c>
      <c r="C104" s="27">
        <f>IF(A104="","",G103)</f>
        <v/>
      </c>
      <c r="D104" s="27">
        <f>IF(A104="","",MIN($E$6+N($B$9),C104+E104))</f>
        <v/>
      </c>
      <c r="E104" s="27">
        <f>IF(A104="","",C104*$E$5)</f>
        <v/>
      </c>
      <c r="F104" s="27">
        <f>IF(A104="","",D104-E104)</f>
        <v/>
      </c>
      <c r="G104" s="27">
        <f>IF(A104="","",C104-F104)</f>
        <v/>
      </c>
    </row>
    <row r="105">
      <c r="A105" s="21">
        <f>IF(A104="","",IF(OR(A104&gt;=$E$4,G104&lt;=0.005),"",A104+1))</f>
        <v/>
      </c>
      <c r="B105" s="29">
        <f>IF(A105="","",EDATE($B$8,(A105-1)*12/$B$7))</f>
        <v/>
      </c>
      <c r="C105" s="27">
        <f>IF(A105="","",G104)</f>
        <v/>
      </c>
      <c r="D105" s="27">
        <f>IF(A105="","",MIN($E$6+N($B$9),C105+E105))</f>
        <v/>
      </c>
      <c r="E105" s="27">
        <f>IF(A105="","",C105*$E$5)</f>
        <v/>
      </c>
      <c r="F105" s="27">
        <f>IF(A105="","",D105-E105)</f>
        <v/>
      </c>
      <c r="G105" s="27">
        <f>IF(A105="","",C105-F105)</f>
        <v/>
      </c>
    </row>
    <row r="106">
      <c r="A106" s="21">
        <f>IF(A105="","",IF(OR(A105&gt;=$E$4,G105&lt;=0.005),"",A105+1))</f>
        <v/>
      </c>
      <c r="B106" s="29">
        <f>IF(A106="","",EDATE($B$8,(A106-1)*12/$B$7))</f>
        <v/>
      </c>
      <c r="C106" s="27">
        <f>IF(A106="","",G105)</f>
        <v/>
      </c>
      <c r="D106" s="27">
        <f>IF(A106="","",MIN($E$6+N($B$9),C106+E106))</f>
        <v/>
      </c>
      <c r="E106" s="27">
        <f>IF(A106="","",C106*$E$5)</f>
        <v/>
      </c>
      <c r="F106" s="27">
        <f>IF(A106="","",D106-E106)</f>
        <v/>
      </c>
      <c r="G106" s="27">
        <f>IF(A106="","",C106-F106)</f>
        <v/>
      </c>
    </row>
    <row r="107">
      <c r="A107" s="21">
        <f>IF(A106="","",IF(OR(A106&gt;=$E$4,G106&lt;=0.005),"",A106+1))</f>
        <v/>
      </c>
      <c r="B107" s="29">
        <f>IF(A107="","",EDATE($B$8,(A107-1)*12/$B$7))</f>
        <v/>
      </c>
      <c r="C107" s="27">
        <f>IF(A107="","",G106)</f>
        <v/>
      </c>
      <c r="D107" s="27">
        <f>IF(A107="","",MIN($E$6+N($B$9),C107+E107))</f>
        <v/>
      </c>
      <c r="E107" s="27">
        <f>IF(A107="","",C107*$E$5)</f>
        <v/>
      </c>
      <c r="F107" s="27">
        <f>IF(A107="","",D107-E107)</f>
        <v/>
      </c>
      <c r="G107" s="27">
        <f>IF(A107="","",C107-F107)</f>
        <v/>
      </c>
    </row>
    <row r="108">
      <c r="A108" s="21">
        <f>IF(A107="","",IF(OR(A107&gt;=$E$4,G107&lt;=0.005),"",A107+1))</f>
        <v/>
      </c>
      <c r="B108" s="29">
        <f>IF(A108="","",EDATE($B$8,(A108-1)*12/$B$7))</f>
        <v/>
      </c>
      <c r="C108" s="27">
        <f>IF(A108="","",G107)</f>
        <v/>
      </c>
      <c r="D108" s="27">
        <f>IF(A108="","",MIN($E$6+N($B$9),C108+E108))</f>
        <v/>
      </c>
      <c r="E108" s="27">
        <f>IF(A108="","",C108*$E$5)</f>
        <v/>
      </c>
      <c r="F108" s="27">
        <f>IF(A108="","",D108-E108)</f>
        <v/>
      </c>
      <c r="G108" s="27">
        <f>IF(A108="","",C108-F108)</f>
        <v/>
      </c>
    </row>
    <row r="109">
      <c r="A109" s="21">
        <f>IF(A108="","",IF(OR(A108&gt;=$E$4,G108&lt;=0.005),"",A108+1))</f>
        <v/>
      </c>
      <c r="B109" s="29">
        <f>IF(A109="","",EDATE($B$8,(A109-1)*12/$B$7))</f>
        <v/>
      </c>
      <c r="C109" s="27">
        <f>IF(A109="","",G108)</f>
        <v/>
      </c>
      <c r="D109" s="27">
        <f>IF(A109="","",MIN($E$6+N($B$9),C109+E109))</f>
        <v/>
      </c>
      <c r="E109" s="27">
        <f>IF(A109="","",C109*$E$5)</f>
        <v/>
      </c>
      <c r="F109" s="27">
        <f>IF(A109="","",D109-E109)</f>
        <v/>
      </c>
      <c r="G109" s="27">
        <f>IF(A109="","",C109-F109)</f>
        <v/>
      </c>
    </row>
    <row r="110">
      <c r="A110" s="21">
        <f>IF(A109="","",IF(OR(A109&gt;=$E$4,G109&lt;=0.005),"",A109+1))</f>
        <v/>
      </c>
      <c r="B110" s="29">
        <f>IF(A110="","",EDATE($B$8,(A110-1)*12/$B$7))</f>
        <v/>
      </c>
      <c r="C110" s="27">
        <f>IF(A110="","",G109)</f>
        <v/>
      </c>
      <c r="D110" s="27">
        <f>IF(A110="","",MIN($E$6+N($B$9),C110+E110))</f>
        <v/>
      </c>
      <c r="E110" s="27">
        <f>IF(A110="","",C110*$E$5)</f>
        <v/>
      </c>
      <c r="F110" s="27">
        <f>IF(A110="","",D110-E110)</f>
        <v/>
      </c>
      <c r="G110" s="27">
        <f>IF(A110="","",C110-F110)</f>
        <v/>
      </c>
    </row>
    <row r="111">
      <c r="A111" s="21">
        <f>IF(A110="","",IF(OR(A110&gt;=$E$4,G110&lt;=0.005),"",A110+1))</f>
        <v/>
      </c>
      <c r="B111" s="29">
        <f>IF(A111="","",EDATE($B$8,(A111-1)*12/$B$7))</f>
        <v/>
      </c>
      <c r="C111" s="27">
        <f>IF(A111="","",G110)</f>
        <v/>
      </c>
      <c r="D111" s="27">
        <f>IF(A111="","",MIN($E$6+N($B$9),C111+E111))</f>
        <v/>
      </c>
      <c r="E111" s="27">
        <f>IF(A111="","",C111*$E$5)</f>
        <v/>
      </c>
      <c r="F111" s="27">
        <f>IF(A111="","",D111-E111)</f>
        <v/>
      </c>
      <c r="G111" s="27">
        <f>IF(A111="","",C111-F111)</f>
        <v/>
      </c>
    </row>
    <row r="112">
      <c r="A112" s="21">
        <f>IF(A111="","",IF(OR(A111&gt;=$E$4,G111&lt;=0.005),"",A111+1))</f>
        <v/>
      </c>
      <c r="B112" s="29">
        <f>IF(A112="","",EDATE($B$8,(A112-1)*12/$B$7))</f>
        <v/>
      </c>
      <c r="C112" s="27">
        <f>IF(A112="","",G111)</f>
        <v/>
      </c>
      <c r="D112" s="27">
        <f>IF(A112="","",MIN($E$6+N($B$9),C112+E112))</f>
        <v/>
      </c>
      <c r="E112" s="27">
        <f>IF(A112="","",C112*$E$5)</f>
        <v/>
      </c>
      <c r="F112" s="27">
        <f>IF(A112="","",D112-E112)</f>
        <v/>
      </c>
      <c r="G112" s="27">
        <f>IF(A112="","",C112-F112)</f>
        <v/>
      </c>
    </row>
    <row r="113">
      <c r="A113" s="21">
        <f>IF(A112="","",IF(OR(A112&gt;=$E$4,G112&lt;=0.005),"",A112+1))</f>
        <v/>
      </c>
      <c r="B113" s="29">
        <f>IF(A113="","",EDATE($B$8,(A113-1)*12/$B$7))</f>
        <v/>
      </c>
      <c r="C113" s="27">
        <f>IF(A113="","",G112)</f>
        <v/>
      </c>
      <c r="D113" s="27">
        <f>IF(A113="","",MIN($E$6+N($B$9),C113+E113))</f>
        <v/>
      </c>
      <c r="E113" s="27">
        <f>IF(A113="","",C113*$E$5)</f>
        <v/>
      </c>
      <c r="F113" s="27">
        <f>IF(A113="","",D113-E113)</f>
        <v/>
      </c>
      <c r="G113" s="27">
        <f>IF(A113="","",C113-F113)</f>
        <v/>
      </c>
    </row>
    <row r="114">
      <c r="A114" s="21">
        <f>IF(A113="","",IF(OR(A113&gt;=$E$4,G113&lt;=0.005),"",A113+1))</f>
        <v/>
      </c>
      <c r="B114" s="29">
        <f>IF(A114="","",EDATE($B$8,(A114-1)*12/$B$7))</f>
        <v/>
      </c>
      <c r="C114" s="27">
        <f>IF(A114="","",G113)</f>
        <v/>
      </c>
      <c r="D114" s="27">
        <f>IF(A114="","",MIN($E$6+N($B$9),C114+E114))</f>
        <v/>
      </c>
      <c r="E114" s="27">
        <f>IF(A114="","",C114*$E$5)</f>
        <v/>
      </c>
      <c r="F114" s="27">
        <f>IF(A114="","",D114-E114)</f>
        <v/>
      </c>
      <c r="G114" s="27">
        <f>IF(A114="","",C114-F114)</f>
        <v/>
      </c>
    </row>
    <row r="115">
      <c r="A115" s="21">
        <f>IF(A114="","",IF(OR(A114&gt;=$E$4,G114&lt;=0.005),"",A114+1))</f>
        <v/>
      </c>
      <c r="B115" s="29">
        <f>IF(A115="","",EDATE($B$8,(A115-1)*12/$B$7))</f>
        <v/>
      </c>
      <c r="C115" s="27">
        <f>IF(A115="","",G114)</f>
        <v/>
      </c>
      <c r="D115" s="27">
        <f>IF(A115="","",MIN($E$6+N($B$9),C115+E115))</f>
        <v/>
      </c>
      <c r="E115" s="27">
        <f>IF(A115="","",C115*$E$5)</f>
        <v/>
      </c>
      <c r="F115" s="27">
        <f>IF(A115="","",D115-E115)</f>
        <v/>
      </c>
      <c r="G115" s="27">
        <f>IF(A115="","",C115-F115)</f>
        <v/>
      </c>
    </row>
    <row r="116">
      <c r="A116" s="21">
        <f>IF(A115="","",IF(OR(A115&gt;=$E$4,G115&lt;=0.005),"",A115+1))</f>
        <v/>
      </c>
      <c r="B116" s="29">
        <f>IF(A116="","",EDATE($B$8,(A116-1)*12/$B$7))</f>
        <v/>
      </c>
      <c r="C116" s="27">
        <f>IF(A116="","",G115)</f>
        <v/>
      </c>
      <c r="D116" s="27">
        <f>IF(A116="","",MIN($E$6+N($B$9),C116+E116))</f>
        <v/>
      </c>
      <c r="E116" s="27">
        <f>IF(A116="","",C116*$E$5)</f>
        <v/>
      </c>
      <c r="F116" s="27">
        <f>IF(A116="","",D116-E116)</f>
        <v/>
      </c>
      <c r="G116" s="27">
        <f>IF(A116="","",C116-F116)</f>
        <v/>
      </c>
    </row>
    <row r="117">
      <c r="A117" s="21">
        <f>IF(A116="","",IF(OR(A116&gt;=$E$4,G116&lt;=0.005),"",A116+1))</f>
        <v/>
      </c>
      <c r="B117" s="29">
        <f>IF(A117="","",EDATE($B$8,(A117-1)*12/$B$7))</f>
        <v/>
      </c>
      <c r="C117" s="27">
        <f>IF(A117="","",G116)</f>
        <v/>
      </c>
      <c r="D117" s="27">
        <f>IF(A117="","",MIN($E$6+N($B$9),C117+E117))</f>
        <v/>
      </c>
      <c r="E117" s="27">
        <f>IF(A117="","",C117*$E$5)</f>
        <v/>
      </c>
      <c r="F117" s="27">
        <f>IF(A117="","",D117-E117)</f>
        <v/>
      </c>
      <c r="G117" s="27">
        <f>IF(A117="","",C117-F117)</f>
        <v/>
      </c>
    </row>
    <row r="118">
      <c r="A118" s="21">
        <f>IF(A117="","",IF(OR(A117&gt;=$E$4,G117&lt;=0.005),"",A117+1))</f>
        <v/>
      </c>
      <c r="B118" s="29">
        <f>IF(A118="","",EDATE($B$8,(A118-1)*12/$B$7))</f>
        <v/>
      </c>
      <c r="C118" s="27">
        <f>IF(A118="","",G117)</f>
        <v/>
      </c>
      <c r="D118" s="27">
        <f>IF(A118="","",MIN($E$6+N($B$9),C118+E118))</f>
        <v/>
      </c>
      <c r="E118" s="27">
        <f>IF(A118="","",C118*$E$5)</f>
        <v/>
      </c>
      <c r="F118" s="27">
        <f>IF(A118="","",D118-E118)</f>
        <v/>
      </c>
      <c r="G118" s="27">
        <f>IF(A118="","",C118-F118)</f>
        <v/>
      </c>
    </row>
    <row r="119">
      <c r="A119" s="21">
        <f>IF(A118="","",IF(OR(A118&gt;=$E$4,G118&lt;=0.005),"",A118+1))</f>
        <v/>
      </c>
      <c r="B119" s="29">
        <f>IF(A119="","",EDATE($B$8,(A119-1)*12/$B$7))</f>
        <v/>
      </c>
      <c r="C119" s="27">
        <f>IF(A119="","",G118)</f>
        <v/>
      </c>
      <c r="D119" s="27">
        <f>IF(A119="","",MIN($E$6+N($B$9),C119+E119))</f>
        <v/>
      </c>
      <c r="E119" s="27">
        <f>IF(A119="","",C119*$E$5)</f>
        <v/>
      </c>
      <c r="F119" s="27">
        <f>IF(A119="","",D119-E119)</f>
        <v/>
      </c>
      <c r="G119" s="27">
        <f>IF(A119="","",C119-F119)</f>
        <v/>
      </c>
    </row>
    <row r="120">
      <c r="A120" s="21">
        <f>IF(A119="","",IF(OR(A119&gt;=$E$4,G119&lt;=0.005),"",A119+1))</f>
        <v/>
      </c>
      <c r="B120" s="29">
        <f>IF(A120="","",EDATE($B$8,(A120-1)*12/$B$7))</f>
        <v/>
      </c>
      <c r="C120" s="27">
        <f>IF(A120="","",G119)</f>
        <v/>
      </c>
      <c r="D120" s="27">
        <f>IF(A120="","",MIN($E$6+N($B$9),C120+E120))</f>
        <v/>
      </c>
      <c r="E120" s="27">
        <f>IF(A120="","",C120*$E$5)</f>
        <v/>
      </c>
      <c r="F120" s="27">
        <f>IF(A120="","",D120-E120)</f>
        <v/>
      </c>
      <c r="G120" s="27">
        <f>IF(A120="","",C120-F120)</f>
        <v/>
      </c>
    </row>
    <row r="121">
      <c r="A121" s="21">
        <f>IF(A120="","",IF(OR(A120&gt;=$E$4,G120&lt;=0.005),"",A120+1))</f>
        <v/>
      </c>
      <c r="B121" s="29">
        <f>IF(A121="","",EDATE($B$8,(A121-1)*12/$B$7))</f>
        <v/>
      </c>
      <c r="C121" s="27">
        <f>IF(A121="","",G120)</f>
        <v/>
      </c>
      <c r="D121" s="27">
        <f>IF(A121="","",MIN($E$6+N($B$9),C121+E121))</f>
        <v/>
      </c>
      <c r="E121" s="27">
        <f>IF(A121="","",C121*$E$5)</f>
        <v/>
      </c>
      <c r="F121" s="27">
        <f>IF(A121="","",D121-E121)</f>
        <v/>
      </c>
      <c r="G121" s="27">
        <f>IF(A121="","",C121-F121)</f>
        <v/>
      </c>
    </row>
    <row r="122">
      <c r="A122" s="21">
        <f>IF(A121="","",IF(OR(A121&gt;=$E$4,G121&lt;=0.005),"",A121+1))</f>
        <v/>
      </c>
      <c r="B122" s="29">
        <f>IF(A122="","",EDATE($B$8,(A122-1)*12/$B$7))</f>
        <v/>
      </c>
      <c r="C122" s="27">
        <f>IF(A122="","",G121)</f>
        <v/>
      </c>
      <c r="D122" s="27">
        <f>IF(A122="","",MIN($E$6+N($B$9),C122+E122))</f>
        <v/>
      </c>
      <c r="E122" s="27">
        <f>IF(A122="","",C122*$E$5)</f>
        <v/>
      </c>
      <c r="F122" s="27">
        <f>IF(A122="","",D122-E122)</f>
        <v/>
      </c>
      <c r="G122" s="27">
        <f>IF(A122="","",C122-F122)</f>
        <v/>
      </c>
    </row>
    <row r="123">
      <c r="A123" s="21">
        <f>IF(A122="","",IF(OR(A122&gt;=$E$4,G122&lt;=0.005),"",A122+1))</f>
        <v/>
      </c>
      <c r="B123" s="29">
        <f>IF(A123="","",EDATE($B$8,(A123-1)*12/$B$7))</f>
        <v/>
      </c>
      <c r="C123" s="27">
        <f>IF(A123="","",G122)</f>
        <v/>
      </c>
      <c r="D123" s="27">
        <f>IF(A123="","",MIN($E$6+N($B$9),C123+E123))</f>
        <v/>
      </c>
      <c r="E123" s="27">
        <f>IF(A123="","",C123*$E$5)</f>
        <v/>
      </c>
      <c r="F123" s="27">
        <f>IF(A123="","",D123-E123)</f>
        <v/>
      </c>
      <c r="G123" s="27">
        <f>IF(A123="","",C123-F123)</f>
        <v/>
      </c>
    </row>
    <row r="124">
      <c r="A124" s="21">
        <f>IF(A123="","",IF(OR(A123&gt;=$E$4,G123&lt;=0.005),"",A123+1))</f>
        <v/>
      </c>
      <c r="B124" s="29">
        <f>IF(A124="","",EDATE($B$8,(A124-1)*12/$B$7))</f>
        <v/>
      </c>
      <c r="C124" s="27">
        <f>IF(A124="","",G123)</f>
        <v/>
      </c>
      <c r="D124" s="27">
        <f>IF(A124="","",MIN($E$6+N($B$9),C124+E124))</f>
        <v/>
      </c>
      <c r="E124" s="27">
        <f>IF(A124="","",C124*$E$5)</f>
        <v/>
      </c>
      <c r="F124" s="27">
        <f>IF(A124="","",D124-E124)</f>
        <v/>
      </c>
      <c r="G124" s="27">
        <f>IF(A124="","",C124-F124)</f>
        <v/>
      </c>
    </row>
    <row r="125">
      <c r="A125" s="21">
        <f>IF(A124="","",IF(OR(A124&gt;=$E$4,G124&lt;=0.005),"",A124+1))</f>
        <v/>
      </c>
      <c r="B125" s="29">
        <f>IF(A125="","",EDATE($B$8,(A125-1)*12/$B$7))</f>
        <v/>
      </c>
      <c r="C125" s="27">
        <f>IF(A125="","",G124)</f>
        <v/>
      </c>
      <c r="D125" s="27">
        <f>IF(A125="","",MIN($E$6+N($B$9),C125+E125))</f>
        <v/>
      </c>
      <c r="E125" s="27">
        <f>IF(A125="","",C125*$E$5)</f>
        <v/>
      </c>
      <c r="F125" s="27">
        <f>IF(A125="","",D125-E125)</f>
        <v/>
      </c>
      <c r="G125" s="27">
        <f>IF(A125="","",C125-F125)</f>
        <v/>
      </c>
    </row>
    <row r="126">
      <c r="A126" s="21">
        <f>IF(A125="","",IF(OR(A125&gt;=$E$4,G125&lt;=0.005),"",A125+1))</f>
        <v/>
      </c>
      <c r="B126" s="29">
        <f>IF(A126="","",EDATE($B$8,(A126-1)*12/$B$7))</f>
        <v/>
      </c>
      <c r="C126" s="27">
        <f>IF(A126="","",G125)</f>
        <v/>
      </c>
      <c r="D126" s="27">
        <f>IF(A126="","",MIN($E$6+N($B$9),C126+E126))</f>
        <v/>
      </c>
      <c r="E126" s="27">
        <f>IF(A126="","",C126*$E$5)</f>
        <v/>
      </c>
      <c r="F126" s="27">
        <f>IF(A126="","",D126-E126)</f>
        <v/>
      </c>
      <c r="G126" s="27">
        <f>IF(A126="","",C126-F126)</f>
        <v/>
      </c>
    </row>
    <row r="127">
      <c r="A127" s="21">
        <f>IF(A126="","",IF(OR(A126&gt;=$E$4,G126&lt;=0.005),"",A126+1))</f>
        <v/>
      </c>
      <c r="B127" s="29">
        <f>IF(A127="","",EDATE($B$8,(A127-1)*12/$B$7))</f>
        <v/>
      </c>
      <c r="C127" s="27">
        <f>IF(A127="","",G126)</f>
        <v/>
      </c>
      <c r="D127" s="27">
        <f>IF(A127="","",MIN($E$6+N($B$9),C127+E127))</f>
        <v/>
      </c>
      <c r="E127" s="27">
        <f>IF(A127="","",C127*$E$5)</f>
        <v/>
      </c>
      <c r="F127" s="27">
        <f>IF(A127="","",D127-E127)</f>
        <v/>
      </c>
      <c r="G127" s="27">
        <f>IF(A127="","",C127-F127)</f>
        <v/>
      </c>
    </row>
    <row r="128">
      <c r="A128" s="21">
        <f>IF(A127="","",IF(OR(A127&gt;=$E$4,G127&lt;=0.005),"",A127+1))</f>
        <v/>
      </c>
      <c r="B128" s="29">
        <f>IF(A128="","",EDATE($B$8,(A128-1)*12/$B$7))</f>
        <v/>
      </c>
      <c r="C128" s="27">
        <f>IF(A128="","",G127)</f>
        <v/>
      </c>
      <c r="D128" s="27">
        <f>IF(A128="","",MIN($E$6+N($B$9),C128+E128))</f>
        <v/>
      </c>
      <c r="E128" s="27">
        <f>IF(A128="","",C128*$E$5)</f>
        <v/>
      </c>
      <c r="F128" s="27">
        <f>IF(A128="","",D128-E128)</f>
        <v/>
      </c>
      <c r="G128" s="27">
        <f>IF(A128="","",C128-F128)</f>
        <v/>
      </c>
    </row>
    <row r="129">
      <c r="A129" s="21">
        <f>IF(A128="","",IF(OR(A128&gt;=$E$4,G128&lt;=0.005),"",A128+1))</f>
        <v/>
      </c>
      <c r="B129" s="29">
        <f>IF(A129="","",EDATE($B$8,(A129-1)*12/$B$7))</f>
        <v/>
      </c>
      <c r="C129" s="27">
        <f>IF(A129="","",G128)</f>
        <v/>
      </c>
      <c r="D129" s="27">
        <f>IF(A129="","",MIN($E$6+N($B$9),C129+E129))</f>
        <v/>
      </c>
      <c r="E129" s="27">
        <f>IF(A129="","",C129*$E$5)</f>
        <v/>
      </c>
      <c r="F129" s="27">
        <f>IF(A129="","",D129-E129)</f>
        <v/>
      </c>
      <c r="G129" s="27">
        <f>IF(A129="","",C129-F129)</f>
        <v/>
      </c>
    </row>
    <row r="130">
      <c r="A130" s="21">
        <f>IF(A129="","",IF(OR(A129&gt;=$E$4,G129&lt;=0.005),"",A129+1))</f>
        <v/>
      </c>
      <c r="B130" s="29">
        <f>IF(A130="","",EDATE($B$8,(A130-1)*12/$B$7))</f>
        <v/>
      </c>
      <c r="C130" s="27">
        <f>IF(A130="","",G129)</f>
        <v/>
      </c>
      <c r="D130" s="27">
        <f>IF(A130="","",MIN($E$6+N($B$9),C130+E130))</f>
        <v/>
      </c>
      <c r="E130" s="27">
        <f>IF(A130="","",C130*$E$5)</f>
        <v/>
      </c>
      <c r="F130" s="27">
        <f>IF(A130="","",D130-E130)</f>
        <v/>
      </c>
      <c r="G130" s="27">
        <f>IF(A130="","",C130-F130)</f>
        <v/>
      </c>
    </row>
    <row r="131">
      <c r="A131" s="21">
        <f>IF(A130="","",IF(OR(A130&gt;=$E$4,G130&lt;=0.005),"",A130+1))</f>
        <v/>
      </c>
      <c r="B131" s="29">
        <f>IF(A131="","",EDATE($B$8,(A131-1)*12/$B$7))</f>
        <v/>
      </c>
      <c r="C131" s="27">
        <f>IF(A131="","",G130)</f>
        <v/>
      </c>
      <c r="D131" s="27">
        <f>IF(A131="","",MIN($E$6+N($B$9),C131+E131))</f>
        <v/>
      </c>
      <c r="E131" s="27">
        <f>IF(A131="","",C131*$E$5)</f>
        <v/>
      </c>
      <c r="F131" s="27">
        <f>IF(A131="","",D131-E131)</f>
        <v/>
      </c>
      <c r="G131" s="27">
        <f>IF(A131="","",C131-F131)</f>
        <v/>
      </c>
    </row>
    <row r="132">
      <c r="A132" s="21">
        <f>IF(A131="","",IF(OR(A131&gt;=$E$4,G131&lt;=0.005),"",A131+1))</f>
        <v/>
      </c>
      <c r="B132" s="29">
        <f>IF(A132="","",EDATE($B$8,(A132-1)*12/$B$7))</f>
        <v/>
      </c>
      <c r="C132" s="27">
        <f>IF(A132="","",G131)</f>
        <v/>
      </c>
      <c r="D132" s="27">
        <f>IF(A132="","",MIN($E$6+N($B$9),C132+E132))</f>
        <v/>
      </c>
      <c r="E132" s="27">
        <f>IF(A132="","",C132*$E$5)</f>
        <v/>
      </c>
      <c r="F132" s="27">
        <f>IF(A132="","",D132-E132)</f>
        <v/>
      </c>
      <c r="G132" s="27">
        <f>IF(A132="","",C132-F132)</f>
        <v/>
      </c>
    </row>
    <row r="133">
      <c r="A133" s="21">
        <f>IF(A132="","",IF(OR(A132&gt;=$E$4,G132&lt;=0.005),"",A132+1))</f>
        <v/>
      </c>
      <c r="B133" s="29">
        <f>IF(A133="","",EDATE($B$8,(A133-1)*12/$B$7))</f>
        <v/>
      </c>
      <c r="C133" s="27">
        <f>IF(A133="","",G132)</f>
        <v/>
      </c>
      <c r="D133" s="27">
        <f>IF(A133="","",MIN($E$6+N($B$9),C133+E133))</f>
        <v/>
      </c>
      <c r="E133" s="27">
        <f>IF(A133="","",C133*$E$5)</f>
        <v/>
      </c>
      <c r="F133" s="27">
        <f>IF(A133="","",D133-E133)</f>
        <v/>
      </c>
      <c r="G133" s="27">
        <f>IF(A133="","",C133-F133)</f>
        <v/>
      </c>
    </row>
    <row r="134">
      <c r="A134" s="21">
        <f>IF(A133="","",IF(OR(A133&gt;=$E$4,G133&lt;=0.005),"",A133+1))</f>
        <v/>
      </c>
      <c r="B134" s="29">
        <f>IF(A134="","",EDATE($B$8,(A134-1)*12/$B$7))</f>
        <v/>
      </c>
      <c r="C134" s="27">
        <f>IF(A134="","",G133)</f>
        <v/>
      </c>
      <c r="D134" s="27">
        <f>IF(A134="","",MIN($E$6+N($B$9),C134+E134))</f>
        <v/>
      </c>
      <c r="E134" s="27">
        <f>IF(A134="","",C134*$E$5)</f>
        <v/>
      </c>
      <c r="F134" s="27">
        <f>IF(A134="","",D134-E134)</f>
        <v/>
      </c>
      <c r="G134" s="27">
        <f>IF(A134="","",C134-F134)</f>
        <v/>
      </c>
    </row>
    <row r="135">
      <c r="A135" s="21">
        <f>IF(A134="","",IF(OR(A134&gt;=$E$4,G134&lt;=0.005),"",A134+1))</f>
        <v/>
      </c>
      <c r="B135" s="29">
        <f>IF(A135="","",EDATE($B$8,(A135-1)*12/$B$7))</f>
        <v/>
      </c>
      <c r="C135" s="27">
        <f>IF(A135="","",G134)</f>
        <v/>
      </c>
      <c r="D135" s="27">
        <f>IF(A135="","",MIN($E$6+N($B$9),C135+E135))</f>
        <v/>
      </c>
      <c r="E135" s="27">
        <f>IF(A135="","",C135*$E$5)</f>
        <v/>
      </c>
      <c r="F135" s="27">
        <f>IF(A135="","",D135-E135)</f>
        <v/>
      </c>
      <c r="G135" s="27">
        <f>IF(A135="","",C135-F135)</f>
        <v/>
      </c>
    </row>
    <row r="136">
      <c r="A136" s="21">
        <f>IF(A135="","",IF(OR(A135&gt;=$E$4,G135&lt;=0.005),"",A135+1))</f>
        <v/>
      </c>
      <c r="B136" s="29">
        <f>IF(A136="","",EDATE($B$8,(A136-1)*12/$B$7))</f>
        <v/>
      </c>
      <c r="C136" s="27">
        <f>IF(A136="","",G135)</f>
        <v/>
      </c>
      <c r="D136" s="27">
        <f>IF(A136="","",MIN($E$6+N($B$9),C136+E136))</f>
        <v/>
      </c>
      <c r="E136" s="27">
        <f>IF(A136="","",C136*$E$5)</f>
        <v/>
      </c>
      <c r="F136" s="27">
        <f>IF(A136="","",D136-E136)</f>
        <v/>
      </c>
      <c r="G136" s="27">
        <f>IF(A136="","",C136-F136)</f>
        <v/>
      </c>
    </row>
    <row r="137">
      <c r="A137" s="21">
        <f>IF(A136="","",IF(OR(A136&gt;=$E$4,G136&lt;=0.005),"",A136+1))</f>
        <v/>
      </c>
      <c r="B137" s="29">
        <f>IF(A137="","",EDATE($B$8,(A137-1)*12/$B$7))</f>
        <v/>
      </c>
      <c r="C137" s="27">
        <f>IF(A137="","",G136)</f>
        <v/>
      </c>
      <c r="D137" s="27">
        <f>IF(A137="","",MIN($E$6+N($B$9),C137+E137))</f>
        <v/>
      </c>
      <c r="E137" s="27">
        <f>IF(A137="","",C137*$E$5)</f>
        <v/>
      </c>
      <c r="F137" s="27">
        <f>IF(A137="","",D137-E137)</f>
        <v/>
      </c>
      <c r="G137" s="27">
        <f>IF(A137="","",C137-F137)</f>
        <v/>
      </c>
    </row>
    <row r="138">
      <c r="A138" s="21">
        <f>IF(A137="","",IF(OR(A137&gt;=$E$4,G137&lt;=0.005),"",A137+1))</f>
        <v/>
      </c>
      <c r="B138" s="29">
        <f>IF(A138="","",EDATE($B$8,(A138-1)*12/$B$7))</f>
        <v/>
      </c>
      <c r="C138" s="27">
        <f>IF(A138="","",G137)</f>
        <v/>
      </c>
      <c r="D138" s="27">
        <f>IF(A138="","",MIN($E$6+N($B$9),C138+E138))</f>
        <v/>
      </c>
      <c r="E138" s="27">
        <f>IF(A138="","",C138*$E$5)</f>
        <v/>
      </c>
      <c r="F138" s="27">
        <f>IF(A138="","",D138-E138)</f>
        <v/>
      </c>
      <c r="G138" s="27">
        <f>IF(A138="","",C138-F138)</f>
        <v/>
      </c>
    </row>
    <row r="139">
      <c r="A139" s="21">
        <f>IF(A138="","",IF(OR(A138&gt;=$E$4,G138&lt;=0.005),"",A138+1))</f>
        <v/>
      </c>
      <c r="B139" s="29">
        <f>IF(A139="","",EDATE($B$8,(A139-1)*12/$B$7))</f>
        <v/>
      </c>
      <c r="C139" s="27">
        <f>IF(A139="","",G138)</f>
        <v/>
      </c>
      <c r="D139" s="27">
        <f>IF(A139="","",MIN($E$6+N($B$9),C139+E139))</f>
        <v/>
      </c>
      <c r="E139" s="27">
        <f>IF(A139="","",C139*$E$5)</f>
        <v/>
      </c>
      <c r="F139" s="27">
        <f>IF(A139="","",D139-E139)</f>
        <v/>
      </c>
      <c r="G139" s="27">
        <f>IF(A139="","",C139-F139)</f>
        <v/>
      </c>
    </row>
    <row r="140">
      <c r="A140" s="21">
        <f>IF(A139="","",IF(OR(A139&gt;=$E$4,G139&lt;=0.005),"",A139+1))</f>
        <v/>
      </c>
      <c r="B140" s="29">
        <f>IF(A140="","",EDATE($B$8,(A140-1)*12/$B$7))</f>
        <v/>
      </c>
      <c r="C140" s="27">
        <f>IF(A140="","",G139)</f>
        <v/>
      </c>
      <c r="D140" s="27">
        <f>IF(A140="","",MIN($E$6+N($B$9),C140+E140))</f>
        <v/>
      </c>
      <c r="E140" s="27">
        <f>IF(A140="","",C140*$E$5)</f>
        <v/>
      </c>
      <c r="F140" s="27">
        <f>IF(A140="","",D140-E140)</f>
        <v/>
      </c>
      <c r="G140" s="27">
        <f>IF(A140="","",C140-F140)</f>
        <v/>
      </c>
    </row>
    <row r="141">
      <c r="A141" s="21">
        <f>IF(A140="","",IF(OR(A140&gt;=$E$4,G140&lt;=0.005),"",A140+1))</f>
        <v/>
      </c>
      <c r="B141" s="29">
        <f>IF(A141="","",EDATE($B$8,(A141-1)*12/$B$7))</f>
        <v/>
      </c>
      <c r="C141" s="27">
        <f>IF(A141="","",G140)</f>
        <v/>
      </c>
      <c r="D141" s="27">
        <f>IF(A141="","",MIN($E$6+N($B$9),C141+E141))</f>
        <v/>
      </c>
      <c r="E141" s="27">
        <f>IF(A141="","",C141*$E$5)</f>
        <v/>
      </c>
      <c r="F141" s="27">
        <f>IF(A141="","",D141-E141)</f>
        <v/>
      </c>
      <c r="G141" s="27">
        <f>IF(A141="","",C141-F141)</f>
        <v/>
      </c>
    </row>
    <row r="142">
      <c r="A142" s="21">
        <f>IF(A141="","",IF(OR(A141&gt;=$E$4,G141&lt;=0.005),"",A141+1))</f>
        <v/>
      </c>
      <c r="B142" s="29">
        <f>IF(A142="","",EDATE($B$8,(A142-1)*12/$B$7))</f>
        <v/>
      </c>
      <c r="C142" s="27">
        <f>IF(A142="","",G141)</f>
        <v/>
      </c>
      <c r="D142" s="27">
        <f>IF(A142="","",MIN($E$6+N($B$9),C142+E142))</f>
        <v/>
      </c>
      <c r="E142" s="27">
        <f>IF(A142="","",C142*$E$5)</f>
        <v/>
      </c>
      <c r="F142" s="27">
        <f>IF(A142="","",D142-E142)</f>
        <v/>
      </c>
      <c r="G142" s="27">
        <f>IF(A142="","",C142-F142)</f>
        <v/>
      </c>
    </row>
    <row r="143">
      <c r="A143" s="21">
        <f>IF(A142="","",IF(OR(A142&gt;=$E$4,G142&lt;=0.005),"",A142+1))</f>
        <v/>
      </c>
      <c r="B143" s="29">
        <f>IF(A143="","",EDATE($B$8,(A143-1)*12/$B$7))</f>
        <v/>
      </c>
      <c r="C143" s="27">
        <f>IF(A143="","",G142)</f>
        <v/>
      </c>
      <c r="D143" s="27">
        <f>IF(A143="","",MIN($E$6+N($B$9),C143+E143))</f>
        <v/>
      </c>
      <c r="E143" s="27">
        <f>IF(A143="","",C143*$E$5)</f>
        <v/>
      </c>
      <c r="F143" s="27">
        <f>IF(A143="","",D143-E143)</f>
        <v/>
      </c>
      <c r="G143" s="27">
        <f>IF(A143="","",C143-F143)</f>
        <v/>
      </c>
    </row>
    <row r="144">
      <c r="A144" s="21">
        <f>IF(A143="","",IF(OR(A143&gt;=$E$4,G143&lt;=0.005),"",A143+1))</f>
        <v/>
      </c>
      <c r="B144" s="29">
        <f>IF(A144="","",EDATE($B$8,(A144-1)*12/$B$7))</f>
        <v/>
      </c>
      <c r="C144" s="27">
        <f>IF(A144="","",G143)</f>
        <v/>
      </c>
      <c r="D144" s="27">
        <f>IF(A144="","",MIN($E$6+N($B$9),C144+E144))</f>
        <v/>
      </c>
      <c r="E144" s="27">
        <f>IF(A144="","",C144*$E$5)</f>
        <v/>
      </c>
      <c r="F144" s="27">
        <f>IF(A144="","",D144-E144)</f>
        <v/>
      </c>
      <c r="G144" s="27">
        <f>IF(A144="","",C144-F144)</f>
        <v/>
      </c>
    </row>
    <row r="145">
      <c r="A145" s="21">
        <f>IF(A144="","",IF(OR(A144&gt;=$E$4,G144&lt;=0.005),"",A144+1))</f>
        <v/>
      </c>
      <c r="B145" s="29">
        <f>IF(A145="","",EDATE($B$8,(A145-1)*12/$B$7))</f>
        <v/>
      </c>
      <c r="C145" s="27">
        <f>IF(A145="","",G144)</f>
        <v/>
      </c>
      <c r="D145" s="27">
        <f>IF(A145="","",MIN($E$6+N($B$9),C145+E145))</f>
        <v/>
      </c>
      <c r="E145" s="27">
        <f>IF(A145="","",C145*$E$5)</f>
        <v/>
      </c>
      <c r="F145" s="27">
        <f>IF(A145="","",D145-E145)</f>
        <v/>
      </c>
      <c r="G145" s="27">
        <f>IF(A145="","",C145-F145)</f>
        <v/>
      </c>
    </row>
    <row r="146">
      <c r="A146" s="21">
        <f>IF(A145="","",IF(OR(A145&gt;=$E$4,G145&lt;=0.005),"",A145+1))</f>
        <v/>
      </c>
      <c r="B146" s="29">
        <f>IF(A146="","",EDATE($B$8,(A146-1)*12/$B$7))</f>
        <v/>
      </c>
      <c r="C146" s="27">
        <f>IF(A146="","",G145)</f>
        <v/>
      </c>
      <c r="D146" s="27">
        <f>IF(A146="","",MIN($E$6+N($B$9),C146+E146))</f>
        <v/>
      </c>
      <c r="E146" s="27">
        <f>IF(A146="","",C146*$E$5)</f>
        <v/>
      </c>
      <c r="F146" s="27">
        <f>IF(A146="","",D146-E146)</f>
        <v/>
      </c>
      <c r="G146" s="27">
        <f>IF(A146="","",C146-F146)</f>
        <v/>
      </c>
    </row>
    <row r="147">
      <c r="A147" s="21">
        <f>IF(A146="","",IF(OR(A146&gt;=$E$4,G146&lt;=0.005),"",A146+1))</f>
        <v/>
      </c>
      <c r="B147" s="29">
        <f>IF(A147="","",EDATE($B$8,(A147-1)*12/$B$7))</f>
        <v/>
      </c>
      <c r="C147" s="27">
        <f>IF(A147="","",G146)</f>
        <v/>
      </c>
      <c r="D147" s="27">
        <f>IF(A147="","",MIN($E$6+N($B$9),C147+E147))</f>
        <v/>
      </c>
      <c r="E147" s="27">
        <f>IF(A147="","",C147*$E$5)</f>
        <v/>
      </c>
      <c r="F147" s="27">
        <f>IF(A147="","",D147-E147)</f>
        <v/>
      </c>
      <c r="G147" s="27">
        <f>IF(A147="","",C147-F147)</f>
        <v/>
      </c>
    </row>
    <row r="148">
      <c r="A148" s="21">
        <f>IF(A147="","",IF(OR(A147&gt;=$E$4,G147&lt;=0.005),"",A147+1))</f>
        <v/>
      </c>
      <c r="B148" s="29">
        <f>IF(A148="","",EDATE($B$8,(A148-1)*12/$B$7))</f>
        <v/>
      </c>
      <c r="C148" s="27">
        <f>IF(A148="","",G147)</f>
        <v/>
      </c>
      <c r="D148" s="27">
        <f>IF(A148="","",MIN($E$6+N($B$9),C148+E148))</f>
        <v/>
      </c>
      <c r="E148" s="27">
        <f>IF(A148="","",C148*$E$5)</f>
        <v/>
      </c>
      <c r="F148" s="27">
        <f>IF(A148="","",D148-E148)</f>
        <v/>
      </c>
      <c r="G148" s="27">
        <f>IF(A148="","",C148-F148)</f>
        <v/>
      </c>
    </row>
    <row r="149">
      <c r="A149" s="21">
        <f>IF(A148="","",IF(OR(A148&gt;=$E$4,G148&lt;=0.005),"",A148+1))</f>
        <v/>
      </c>
      <c r="B149" s="29">
        <f>IF(A149="","",EDATE($B$8,(A149-1)*12/$B$7))</f>
        <v/>
      </c>
      <c r="C149" s="27">
        <f>IF(A149="","",G148)</f>
        <v/>
      </c>
      <c r="D149" s="27">
        <f>IF(A149="","",MIN($E$6+N($B$9),C149+E149))</f>
        <v/>
      </c>
      <c r="E149" s="27">
        <f>IF(A149="","",C149*$E$5)</f>
        <v/>
      </c>
      <c r="F149" s="27">
        <f>IF(A149="","",D149-E149)</f>
        <v/>
      </c>
      <c r="G149" s="27">
        <f>IF(A149="","",C149-F149)</f>
        <v/>
      </c>
    </row>
    <row r="150">
      <c r="A150" s="21">
        <f>IF(A149="","",IF(OR(A149&gt;=$E$4,G149&lt;=0.005),"",A149+1))</f>
        <v/>
      </c>
      <c r="B150" s="29">
        <f>IF(A150="","",EDATE($B$8,(A150-1)*12/$B$7))</f>
        <v/>
      </c>
      <c r="C150" s="27">
        <f>IF(A150="","",G149)</f>
        <v/>
      </c>
      <c r="D150" s="27">
        <f>IF(A150="","",MIN($E$6+N($B$9),C150+E150))</f>
        <v/>
      </c>
      <c r="E150" s="27">
        <f>IF(A150="","",C150*$E$5)</f>
        <v/>
      </c>
      <c r="F150" s="27">
        <f>IF(A150="","",D150-E150)</f>
        <v/>
      </c>
      <c r="G150" s="27">
        <f>IF(A150="","",C150-F150)</f>
        <v/>
      </c>
    </row>
    <row r="151">
      <c r="A151" s="21">
        <f>IF(A150="","",IF(OR(A150&gt;=$E$4,G150&lt;=0.005),"",A150+1))</f>
        <v/>
      </c>
      <c r="B151" s="29">
        <f>IF(A151="","",EDATE($B$8,(A151-1)*12/$B$7))</f>
        <v/>
      </c>
      <c r="C151" s="27">
        <f>IF(A151="","",G150)</f>
        <v/>
      </c>
      <c r="D151" s="27">
        <f>IF(A151="","",MIN($E$6+N($B$9),C151+E151))</f>
        <v/>
      </c>
      <c r="E151" s="27">
        <f>IF(A151="","",C151*$E$5)</f>
        <v/>
      </c>
      <c r="F151" s="27">
        <f>IF(A151="","",D151-E151)</f>
        <v/>
      </c>
      <c r="G151" s="27">
        <f>IF(A151="","",C151-F151)</f>
        <v/>
      </c>
    </row>
    <row r="152">
      <c r="A152" s="21">
        <f>IF(A151="","",IF(OR(A151&gt;=$E$4,G151&lt;=0.005),"",A151+1))</f>
        <v/>
      </c>
      <c r="B152" s="29">
        <f>IF(A152="","",EDATE($B$8,(A152-1)*12/$B$7))</f>
        <v/>
      </c>
      <c r="C152" s="27">
        <f>IF(A152="","",G151)</f>
        <v/>
      </c>
      <c r="D152" s="27">
        <f>IF(A152="","",MIN($E$6+N($B$9),C152+E152))</f>
        <v/>
      </c>
      <c r="E152" s="27">
        <f>IF(A152="","",C152*$E$5)</f>
        <v/>
      </c>
      <c r="F152" s="27">
        <f>IF(A152="","",D152-E152)</f>
        <v/>
      </c>
      <c r="G152" s="27">
        <f>IF(A152="","",C152-F152)</f>
        <v/>
      </c>
    </row>
    <row r="153">
      <c r="A153" s="21">
        <f>IF(A152="","",IF(OR(A152&gt;=$E$4,G152&lt;=0.005),"",A152+1))</f>
        <v/>
      </c>
      <c r="B153" s="29">
        <f>IF(A153="","",EDATE($B$8,(A153-1)*12/$B$7))</f>
        <v/>
      </c>
      <c r="C153" s="27">
        <f>IF(A153="","",G152)</f>
        <v/>
      </c>
      <c r="D153" s="27">
        <f>IF(A153="","",MIN($E$6+N($B$9),C153+E153))</f>
        <v/>
      </c>
      <c r="E153" s="27">
        <f>IF(A153="","",C153*$E$5)</f>
        <v/>
      </c>
      <c r="F153" s="27">
        <f>IF(A153="","",D153-E153)</f>
        <v/>
      </c>
      <c r="G153" s="27">
        <f>IF(A153="","",C153-F153)</f>
        <v/>
      </c>
    </row>
    <row r="154">
      <c r="A154" s="21">
        <f>IF(A153="","",IF(OR(A153&gt;=$E$4,G153&lt;=0.005),"",A153+1))</f>
        <v/>
      </c>
      <c r="B154" s="29">
        <f>IF(A154="","",EDATE($B$8,(A154-1)*12/$B$7))</f>
        <v/>
      </c>
      <c r="C154" s="27">
        <f>IF(A154="","",G153)</f>
        <v/>
      </c>
      <c r="D154" s="27">
        <f>IF(A154="","",MIN($E$6+N($B$9),C154+E154))</f>
        <v/>
      </c>
      <c r="E154" s="27">
        <f>IF(A154="","",C154*$E$5)</f>
        <v/>
      </c>
      <c r="F154" s="27">
        <f>IF(A154="","",D154-E154)</f>
        <v/>
      </c>
      <c r="G154" s="27">
        <f>IF(A154="","",C154-F154)</f>
        <v/>
      </c>
    </row>
    <row r="155">
      <c r="A155" s="21">
        <f>IF(A154="","",IF(OR(A154&gt;=$E$4,G154&lt;=0.005),"",A154+1))</f>
        <v/>
      </c>
      <c r="B155" s="29">
        <f>IF(A155="","",EDATE($B$8,(A155-1)*12/$B$7))</f>
        <v/>
      </c>
      <c r="C155" s="27">
        <f>IF(A155="","",G154)</f>
        <v/>
      </c>
      <c r="D155" s="27">
        <f>IF(A155="","",MIN($E$6+N($B$9),C155+E155))</f>
        <v/>
      </c>
      <c r="E155" s="27">
        <f>IF(A155="","",C155*$E$5)</f>
        <v/>
      </c>
      <c r="F155" s="27">
        <f>IF(A155="","",D155-E155)</f>
        <v/>
      </c>
      <c r="G155" s="27">
        <f>IF(A155="","",C155-F155)</f>
        <v/>
      </c>
    </row>
    <row r="156">
      <c r="A156" s="21">
        <f>IF(A155="","",IF(OR(A155&gt;=$E$4,G155&lt;=0.005),"",A155+1))</f>
        <v/>
      </c>
      <c r="B156" s="29">
        <f>IF(A156="","",EDATE($B$8,(A156-1)*12/$B$7))</f>
        <v/>
      </c>
      <c r="C156" s="27">
        <f>IF(A156="","",G155)</f>
        <v/>
      </c>
      <c r="D156" s="27">
        <f>IF(A156="","",MIN($E$6+N($B$9),C156+E156))</f>
        <v/>
      </c>
      <c r="E156" s="27">
        <f>IF(A156="","",C156*$E$5)</f>
        <v/>
      </c>
      <c r="F156" s="27">
        <f>IF(A156="","",D156-E156)</f>
        <v/>
      </c>
      <c r="G156" s="27">
        <f>IF(A156="","",C156-F156)</f>
        <v/>
      </c>
    </row>
    <row r="157">
      <c r="A157" s="21">
        <f>IF(A156="","",IF(OR(A156&gt;=$E$4,G156&lt;=0.005),"",A156+1))</f>
        <v/>
      </c>
      <c r="B157" s="29">
        <f>IF(A157="","",EDATE($B$8,(A157-1)*12/$B$7))</f>
        <v/>
      </c>
      <c r="C157" s="27">
        <f>IF(A157="","",G156)</f>
        <v/>
      </c>
      <c r="D157" s="27">
        <f>IF(A157="","",MIN($E$6+N($B$9),C157+E157))</f>
        <v/>
      </c>
      <c r="E157" s="27">
        <f>IF(A157="","",C157*$E$5)</f>
        <v/>
      </c>
      <c r="F157" s="27">
        <f>IF(A157="","",D157-E157)</f>
        <v/>
      </c>
      <c r="G157" s="27">
        <f>IF(A157="","",C157-F157)</f>
        <v/>
      </c>
    </row>
    <row r="158">
      <c r="A158" s="21">
        <f>IF(A157="","",IF(OR(A157&gt;=$E$4,G157&lt;=0.005),"",A157+1))</f>
        <v/>
      </c>
      <c r="B158" s="29">
        <f>IF(A158="","",EDATE($B$8,(A158-1)*12/$B$7))</f>
        <v/>
      </c>
      <c r="C158" s="27">
        <f>IF(A158="","",G157)</f>
        <v/>
      </c>
      <c r="D158" s="27">
        <f>IF(A158="","",MIN($E$6+N($B$9),C158+E158))</f>
        <v/>
      </c>
      <c r="E158" s="27">
        <f>IF(A158="","",C158*$E$5)</f>
        <v/>
      </c>
      <c r="F158" s="27">
        <f>IF(A158="","",D158-E158)</f>
        <v/>
      </c>
      <c r="G158" s="27">
        <f>IF(A158="","",C158-F158)</f>
        <v/>
      </c>
    </row>
    <row r="159">
      <c r="A159" s="21">
        <f>IF(A158="","",IF(OR(A158&gt;=$E$4,G158&lt;=0.005),"",A158+1))</f>
        <v/>
      </c>
      <c r="B159" s="29">
        <f>IF(A159="","",EDATE($B$8,(A159-1)*12/$B$7))</f>
        <v/>
      </c>
      <c r="C159" s="27">
        <f>IF(A159="","",G158)</f>
        <v/>
      </c>
      <c r="D159" s="27">
        <f>IF(A159="","",MIN($E$6+N($B$9),C159+E159))</f>
        <v/>
      </c>
      <c r="E159" s="27">
        <f>IF(A159="","",C159*$E$5)</f>
        <v/>
      </c>
      <c r="F159" s="27">
        <f>IF(A159="","",D159-E159)</f>
        <v/>
      </c>
      <c r="G159" s="27">
        <f>IF(A159="","",C159-F159)</f>
        <v/>
      </c>
    </row>
    <row r="160">
      <c r="A160" s="21">
        <f>IF(A159="","",IF(OR(A159&gt;=$E$4,G159&lt;=0.005),"",A159+1))</f>
        <v/>
      </c>
      <c r="B160" s="29">
        <f>IF(A160="","",EDATE($B$8,(A160-1)*12/$B$7))</f>
        <v/>
      </c>
      <c r="C160" s="27">
        <f>IF(A160="","",G159)</f>
        <v/>
      </c>
      <c r="D160" s="27">
        <f>IF(A160="","",MIN($E$6+N($B$9),C160+E160))</f>
        <v/>
      </c>
      <c r="E160" s="27">
        <f>IF(A160="","",C160*$E$5)</f>
        <v/>
      </c>
      <c r="F160" s="27">
        <f>IF(A160="","",D160-E160)</f>
        <v/>
      </c>
      <c r="G160" s="27">
        <f>IF(A160="","",C160-F160)</f>
        <v/>
      </c>
    </row>
    <row r="161">
      <c r="A161" s="21">
        <f>IF(A160="","",IF(OR(A160&gt;=$E$4,G160&lt;=0.005),"",A160+1))</f>
        <v/>
      </c>
      <c r="B161" s="29">
        <f>IF(A161="","",EDATE($B$8,(A161-1)*12/$B$7))</f>
        <v/>
      </c>
      <c r="C161" s="27">
        <f>IF(A161="","",G160)</f>
        <v/>
      </c>
      <c r="D161" s="27">
        <f>IF(A161="","",MIN($E$6+N($B$9),C161+E161))</f>
        <v/>
      </c>
      <c r="E161" s="27">
        <f>IF(A161="","",C161*$E$5)</f>
        <v/>
      </c>
      <c r="F161" s="27">
        <f>IF(A161="","",D161-E161)</f>
        <v/>
      </c>
      <c r="G161" s="27">
        <f>IF(A161="","",C161-F161)</f>
        <v/>
      </c>
    </row>
    <row r="162">
      <c r="A162" s="21">
        <f>IF(A161="","",IF(OR(A161&gt;=$E$4,G161&lt;=0.005),"",A161+1))</f>
        <v/>
      </c>
      <c r="B162" s="29">
        <f>IF(A162="","",EDATE($B$8,(A162-1)*12/$B$7))</f>
        <v/>
      </c>
      <c r="C162" s="27">
        <f>IF(A162="","",G161)</f>
        <v/>
      </c>
      <c r="D162" s="27">
        <f>IF(A162="","",MIN($E$6+N($B$9),C162+E162))</f>
        <v/>
      </c>
      <c r="E162" s="27">
        <f>IF(A162="","",C162*$E$5)</f>
        <v/>
      </c>
      <c r="F162" s="27">
        <f>IF(A162="","",D162-E162)</f>
        <v/>
      </c>
      <c r="G162" s="27">
        <f>IF(A162="","",C162-F162)</f>
        <v/>
      </c>
    </row>
    <row r="163">
      <c r="A163" s="21">
        <f>IF(A162="","",IF(OR(A162&gt;=$E$4,G162&lt;=0.005),"",A162+1))</f>
        <v/>
      </c>
      <c r="B163" s="29">
        <f>IF(A163="","",EDATE($B$8,(A163-1)*12/$B$7))</f>
        <v/>
      </c>
      <c r="C163" s="27">
        <f>IF(A163="","",G162)</f>
        <v/>
      </c>
      <c r="D163" s="27">
        <f>IF(A163="","",MIN($E$6+N($B$9),C163+E163))</f>
        <v/>
      </c>
      <c r="E163" s="27">
        <f>IF(A163="","",C163*$E$5)</f>
        <v/>
      </c>
      <c r="F163" s="27">
        <f>IF(A163="","",D163-E163)</f>
        <v/>
      </c>
      <c r="G163" s="27">
        <f>IF(A163="","",C163-F163)</f>
        <v/>
      </c>
    </row>
    <row r="164">
      <c r="A164" s="21">
        <f>IF(A163="","",IF(OR(A163&gt;=$E$4,G163&lt;=0.005),"",A163+1))</f>
        <v/>
      </c>
      <c r="B164" s="29">
        <f>IF(A164="","",EDATE($B$8,(A164-1)*12/$B$7))</f>
        <v/>
      </c>
      <c r="C164" s="27">
        <f>IF(A164="","",G163)</f>
        <v/>
      </c>
      <c r="D164" s="27">
        <f>IF(A164="","",MIN($E$6+N($B$9),C164+E164))</f>
        <v/>
      </c>
      <c r="E164" s="27">
        <f>IF(A164="","",C164*$E$5)</f>
        <v/>
      </c>
      <c r="F164" s="27">
        <f>IF(A164="","",D164-E164)</f>
        <v/>
      </c>
      <c r="G164" s="27">
        <f>IF(A164="","",C164-F164)</f>
        <v/>
      </c>
    </row>
    <row r="165">
      <c r="A165" s="21">
        <f>IF(A164="","",IF(OR(A164&gt;=$E$4,G164&lt;=0.005),"",A164+1))</f>
        <v/>
      </c>
      <c r="B165" s="29">
        <f>IF(A165="","",EDATE($B$8,(A165-1)*12/$B$7))</f>
        <v/>
      </c>
      <c r="C165" s="27">
        <f>IF(A165="","",G164)</f>
        <v/>
      </c>
      <c r="D165" s="27">
        <f>IF(A165="","",MIN($E$6+N($B$9),C165+E165))</f>
        <v/>
      </c>
      <c r="E165" s="27">
        <f>IF(A165="","",C165*$E$5)</f>
        <v/>
      </c>
      <c r="F165" s="27">
        <f>IF(A165="","",D165-E165)</f>
        <v/>
      </c>
      <c r="G165" s="27">
        <f>IF(A165="","",C165-F165)</f>
        <v/>
      </c>
    </row>
    <row r="166">
      <c r="A166" s="21">
        <f>IF(A165="","",IF(OR(A165&gt;=$E$4,G165&lt;=0.005),"",A165+1))</f>
        <v/>
      </c>
      <c r="B166" s="29">
        <f>IF(A166="","",EDATE($B$8,(A166-1)*12/$B$7))</f>
        <v/>
      </c>
      <c r="C166" s="27">
        <f>IF(A166="","",G165)</f>
        <v/>
      </c>
      <c r="D166" s="27">
        <f>IF(A166="","",MIN($E$6+N($B$9),C166+E166))</f>
        <v/>
      </c>
      <c r="E166" s="27">
        <f>IF(A166="","",C166*$E$5)</f>
        <v/>
      </c>
      <c r="F166" s="27">
        <f>IF(A166="","",D166-E166)</f>
        <v/>
      </c>
      <c r="G166" s="27">
        <f>IF(A166="","",C166-F166)</f>
        <v/>
      </c>
    </row>
    <row r="167">
      <c r="A167" s="21">
        <f>IF(A166="","",IF(OR(A166&gt;=$E$4,G166&lt;=0.005),"",A166+1))</f>
        <v/>
      </c>
      <c r="B167" s="29">
        <f>IF(A167="","",EDATE($B$8,(A167-1)*12/$B$7))</f>
        <v/>
      </c>
      <c r="C167" s="27">
        <f>IF(A167="","",G166)</f>
        <v/>
      </c>
      <c r="D167" s="27">
        <f>IF(A167="","",MIN($E$6+N($B$9),C167+E167))</f>
        <v/>
      </c>
      <c r="E167" s="27">
        <f>IF(A167="","",C167*$E$5)</f>
        <v/>
      </c>
      <c r="F167" s="27">
        <f>IF(A167="","",D167-E167)</f>
        <v/>
      </c>
      <c r="G167" s="27">
        <f>IF(A167="","",C167-F167)</f>
        <v/>
      </c>
    </row>
    <row r="168">
      <c r="A168" s="21">
        <f>IF(A167="","",IF(OR(A167&gt;=$E$4,G167&lt;=0.005),"",A167+1))</f>
        <v/>
      </c>
      <c r="B168" s="29">
        <f>IF(A168="","",EDATE($B$8,(A168-1)*12/$B$7))</f>
        <v/>
      </c>
      <c r="C168" s="27">
        <f>IF(A168="","",G167)</f>
        <v/>
      </c>
      <c r="D168" s="27">
        <f>IF(A168="","",MIN($E$6+N($B$9),C168+E168))</f>
        <v/>
      </c>
      <c r="E168" s="27">
        <f>IF(A168="","",C168*$E$5)</f>
        <v/>
      </c>
      <c r="F168" s="27">
        <f>IF(A168="","",D168-E168)</f>
        <v/>
      </c>
      <c r="G168" s="27">
        <f>IF(A168="","",C168-F168)</f>
        <v/>
      </c>
    </row>
    <row r="169">
      <c r="A169" s="21">
        <f>IF(A168="","",IF(OR(A168&gt;=$E$4,G168&lt;=0.005),"",A168+1))</f>
        <v/>
      </c>
      <c r="B169" s="29">
        <f>IF(A169="","",EDATE($B$8,(A169-1)*12/$B$7))</f>
        <v/>
      </c>
      <c r="C169" s="27">
        <f>IF(A169="","",G168)</f>
        <v/>
      </c>
      <c r="D169" s="27">
        <f>IF(A169="","",MIN($E$6+N($B$9),C169+E169))</f>
        <v/>
      </c>
      <c r="E169" s="27">
        <f>IF(A169="","",C169*$E$5)</f>
        <v/>
      </c>
      <c r="F169" s="27">
        <f>IF(A169="","",D169-E169)</f>
        <v/>
      </c>
      <c r="G169" s="27">
        <f>IF(A169="","",C169-F169)</f>
        <v/>
      </c>
    </row>
    <row r="170">
      <c r="A170" s="21">
        <f>IF(A169="","",IF(OR(A169&gt;=$E$4,G169&lt;=0.005),"",A169+1))</f>
        <v/>
      </c>
      <c r="B170" s="29">
        <f>IF(A170="","",EDATE($B$8,(A170-1)*12/$B$7))</f>
        <v/>
      </c>
      <c r="C170" s="27">
        <f>IF(A170="","",G169)</f>
        <v/>
      </c>
      <c r="D170" s="27">
        <f>IF(A170="","",MIN($E$6+N($B$9),C170+E170))</f>
        <v/>
      </c>
      <c r="E170" s="27">
        <f>IF(A170="","",C170*$E$5)</f>
        <v/>
      </c>
      <c r="F170" s="27">
        <f>IF(A170="","",D170-E170)</f>
        <v/>
      </c>
      <c r="G170" s="27">
        <f>IF(A170="","",C170-F170)</f>
        <v/>
      </c>
    </row>
    <row r="171">
      <c r="A171" s="21">
        <f>IF(A170="","",IF(OR(A170&gt;=$E$4,G170&lt;=0.005),"",A170+1))</f>
        <v/>
      </c>
      <c r="B171" s="29">
        <f>IF(A171="","",EDATE($B$8,(A171-1)*12/$B$7))</f>
        <v/>
      </c>
      <c r="C171" s="27">
        <f>IF(A171="","",G170)</f>
        <v/>
      </c>
      <c r="D171" s="27">
        <f>IF(A171="","",MIN($E$6+N($B$9),C171+E171))</f>
        <v/>
      </c>
      <c r="E171" s="27">
        <f>IF(A171="","",C171*$E$5)</f>
        <v/>
      </c>
      <c r="F171" s="27">
        <f>IF(A171="","",D171-E171)</f>
        <v/>
      </c>
      <c r="G171" s="27">
        <f>IF(A171="","",C171-F171)</f>
        <v/>
      </c>
    </row>
    <row r="172">
      <c r="A172" s="21">
        <f>IF(A171="","",IF(OR(A171&gt;=$E$4,G171&lt;=0.005),"",A171+1))</f>
        <v/>
      </c>
      <c r="B172" s="29">
        <f>IF(A172="","",EDATE($B$8,(A172-1)*12/$B$7))</f>
        <v/>
      </c>
      <c r="C172" s="27">
        <f>IF(A172="","",G171)</f>
        <v/>
      </c>
      <c r="D172" s="27">
        <f>IF(A172="","",MIN($E$6+N($B$9),C172+E172))</f>
        <v/>
      </c>
      <c r="E172" s="27">
        <f>IF(A172="","",C172*$E$5)</f>
        <v/>
      </c>
      <c r="F172" s="27">
        <f>IF(A172="","",D172-E172)</f>
        <v/>
      </c>
      <c r="G172" s="27">
        <f>IF(A172="","",C172-F172)</f>
        <v/>
      </c>
    </row>
    <row r="173">
      <c r="A173" s="21">
        <f>IF(A172="","",IF(OR(A172&gt;=$E$4,G172&lt;=0.005),"",A172+1))</f>
        <v/>
      </c>
      <c r="B173" s="29">
        <f>IF(A173="","",EDATE($B$8,(A173-1)*12/$B$7))</f>
        <v/>
      </c>
      <c r="C173" s="27">
        <f>IF(A173="","",G172)</f>
        <v/>
      </c>
      <c r="D173" s="27">
        <f>IF(A173="","",MIN($E$6+N($B$9),C173+E173))</f>
        <v/>
      </c>
      <c r="E173" s="27">
        <f>IF(A173="","",C173*$E$5)</f>
        <v/>
      </c>
      <c r="F173" s="27">
        <f>IF(A173="","",D173-E173)</f>
        <v/>
      </c>
      <c r="G173" s="27">
        <f>IF(A173="","",C173-F173)</f>
        <v/>
      </c>
    </row>
    <row r="174">
      <c r="A174" s="21">
        <f>IF(A173="","",IF(OR(A173&gt;=$E$4,G173&lt;=0.005),"",A173+1))</f>
        <v/>
      </c>
      <c r="B174" s="29">
        <f>IF(A174="","",EDATE($B$8,(A174-1)*12/$B$7))</f>
        <v/>
      </c>
      <c r="C174" s="27">
        <f>IF(A174="","",G173)</f>
        <v/>
      </c>
      <c r="D174" s="27">
        <f>IF(A174="","",MIN($E$6+N($B$9),C174+E174))</f>
        <v/>
      </c>
      <c r="E174" s="27">
        <f>IF(A174="","",C174*$E$5)</f>
        <v/>
      </c>
      <c r="F174" s="27">
        <f>IF(A174="","",D174-E174)</f>
        <v/>
      </c>
      <c r="G174" s="27">
        <f>IF(A174="","",C174-F174)</f>
        <v/>
      </c>
    </row>
    <row r="175">
      <c r="A175" s="21">
        <f>IF(A174="","",IF(OR(A174&gt;=$E$4,G174&lt;=0.005),"",A174+1))</f>
        <v/>
      </c>
      <c r="B175" s="29">
        <f>IF(A175="","",EDATE($B$8,(A175-1)*12/$B$7))</f>
        <v/>
      </c>
      <c r="C175" s="27">
        <f>IF(A175="","",G174)</f>
        <v/>
      </c>
      <c r="D175" s="27">
        <f>IF(A175="","",MIN($E$6+N($B$9),C175+E175))</f>
        <v/>
      </c>
      <c r="E175" s="27">
        <f>IF(A175="","",C175*$E$5)</f>
        <v/>
      </c>
      <c r="F175" s="27">
        <f>IF(A175="","",D175-E175)</f>
        <v/>
      </c>
      <c r="G175" s="27">
        <f>IF(A175="","",C175-F175)</f>
        <v/>
      </c>
    </row>
    <row r="176">
      <c r="A176" s="21">
        <f>IF(A175="","",IF(OR(A175&gt;=$E$4,G175&lt;=0.005),"",A175+1))</f>
        <v/>
      </c>
      <c r="B176" s="29">
        <f>IF(A176="","",EDATE($B$8,(A176-1)*12/$B$7))</f>
        <v/>
      </c>
      <c r="C176" s="27">
        <f>IF(A176="","",G175)</f>
        <v/>
      </c>
      <c r="D176" s="27">
        <f>IF(A176="","",MIN($E$6+N($B$9),C176+E176))</f>
        <v/>
      </c>
      <c r="E176" s="27">
        <f>IF(A176="","",C176*$E$5)</f>
        <v/>
      </c>
      <c r="F176" s="27">
        <f>IF(A176="","",D176-E176)</f>
        <v/>
      </c>
      <c r="G176" s="27">
        <f>IF(A176="","",C176-F176)</f>
        <v/>
      </c>
    </row>
    <row r="177">
      <c r="A177" s="21">
        <f>IF(A176="","",IF(OR(A176&gt;=$E$4,G176&lt;=0.005),"",A176+1))</f>
        <v/>
      </c>
      <c r="B177" s="29">
        <f>IF(A177="","",EDATE($B$8,(A177-1)*12/$B$7))</f>
        <v/>
      </c>
      <c r="C177" s="27">
        <f>IF(A177="","",G176)</f>
        <v/>
      </c>
      <c r="D177" s="27">
        <f>IF(A177="","",MIN($E$6+N($B$9),C177+E177))</f>
        <v/>
      </c>
      <c r="E177" s="27">
        <f>IF(A177="","",C177*$E$5)</f>
        <v/>
      </c>
      <c r="F177" s="27">
        <f>IF(A177="","",D177-E177)</f>
        <v/>
      </c>
      <c r="G177" s="27">
        <f>IF(A177="","",C177-F177)</f>
        <v/>
      </c>
    </row>
    <row r="178">
      <c r="A178" s="21">
        <f>IF(A177="","",IF(OR(A177&gt;=$E$4,G177&lt;=0.005),"",A177+1))</f>
        <v/>
      </c>
      <c r="B178" s="29">
        <f>IF(A178="","",EDATE($B$8,(A178-1)*12/$B$7))</f>
        <v/>
      </c>
      <c r="C178" s="27">
        <f>IF(A178="","",G177)</f>
        <v/>
      </c>
      <c r="D178" s="27">
        <f>IF(A178="","",MIN($E$6+N($B$9),C178+E178))</f>
        <v/>
      </c>
      <c r="E178" s="27">
        <f>IF(A178="","",C178*$E$5)</f>
        <v/>
      </c>
      <c r="F178" s="27">
        <f>IF(A178="","",D178-E178)</f>
        <v/>
      </c>
      <c r="G178" s="27">
        <f>IF(A178="","",C178-F178)</f>
        <v/>
      </c>
    </row>
    <row r="179">
      <c r="A179" s="21">
        <f>IF(A178="","",IF(OR(A178&gt;=$E$4,G178&lt;=0.005),"",A178+1))</f>
        <v/>
      </c>
      <c r="B179" s="29">
        <f>IF(A179="","",EDATE($B$8,(A179-1)*12/$B$7))</f>
        <v/>
      </c>
      <c r="C179" s="27">
        <f>IF(A179="","",G178)</f>
        <v/>
      </c>
      <c r="D179" s="27">
        <f>IF(A179="","",MIN($E$6+N($B$9),C179+E179))</f>
        <v/>
      </c>
      <c r="E179" s="27">
        <f>IF(A179="","",C179*$E$5)</f>
        <v/>
      </c>
      <c r="F179" s="27">
        <f>IF(A179="","",D179-E179)</f>
        <v/>
      </c>
      <c r="G179" s="27">
        <f>IF(A179="","",C179-F179)</f>
        <v/>
      </c>
    </row>
    <row r="180">
      <c r="A180" s="21">
        <f>IF(A179="","",IF(OR(A179&gt;=$E$4,G179&lt;=0.005),"",A179+1))</f>
        <v/>
      </c>
      <c r="B180" s="29">
        <f>IF(A180="","",EDATE($B$8,(A180-1)*12/$B$7))</f>
        <v/>
      </c>
      <c r="C180" s="27">
        <f>IF(A180="","",G179)</f>
        <v/>
      </c>
      <c r="D180" s="27">
        <f>IF(A180="","",MIN($E$6+N($B$9),C180+E180))</f>
        <v/>
      </c>
      <c r="E180" s="27">
        <f>IF(A180="","",C180*$E$5)</f>
        <v/>
      </c>
      <c r="F180" s="27">
        <f>IF(A180="","",D180-E180)</f>
        <v/>
      </c>
      <c r="G180" s="27">
        <f>IF(A180="","",C180-F180)</f>
        <v/>
      </c>
    </row>
    <row r="181">
      <c r="A181" s="21">
        <f>IF(A180="","",IF(OR(A180&gt;=$E$4,G180&lt;=0.005),"",A180+1))</f>
        <v/>
      </c>
      <c r="B181" s="29">
        <f>IF(A181="","",EDATE($B$8,(A181-1)*12/$B$7))</f>
        <v/>
      </c>
      <c r="C181" s="27">
        <f>IF(A181="","",G180)</f>
        <v/>
      </c>
      <c r="D181" s="27">
        <f>IF(A181="","",MIN($E$6+N($B$9),C181+E181))</f>
        <v/>
      </c>
      <c r="E181" s="27">
        <f>IF(A181="","",C181*$E$5)</f>
        <v/>
      </c>
      <c r="F181" s="27">
        <f>IF(A181="","",D181-E181)</f>
        <v/>
      </c>
      <c r="G181" s="27">
        <f>IF(A181="","",C181-F181)</f>
        <v/>
      </c>
    </row>
    <row r="182">
      <c r="A182" s="21">
        <f>IF(A181="","",IF(OR(A181&gt;=$E$4,G181&lt;=0.005),"",A181+1))</f>
        <v/>
      </c>
      <c r="B182" s="29">
        <f>IF(A182="","",EDATE($B$8,(A182-1)*12/$B$7))</f>
        <v/>
      </c>
      <c r="C182" s="27">
        <f>IF(A182="","",G181)</f>
        <v/>
      </c>
      <c r="D182" s="27">
        <f>IF(A182="","",MIN($E$6+N($B$9),C182+E182))</f>
        <v/>
      </c>
      <c r="E182" s="27">
        <f>IF(A182="","",C182*$E$5)</f>
        <v/>
      </c>
      <c r="F182" s="27">
        <f>IF(A182="","",D182-E182)</f>
        <v/>
      </c>
      <c r="G182" s="27">
        <f>IF(A182="","",C182-F182)</f>
        <v/>
      </c>
    </row>
    <row r="183">
      <c r="A183" s="21">
        <f>IF(A182="","",IF(OR(A182&gt;=$E$4,G182&lt;=0.005),"",A182+1))</f>
        <v/>
      </c>
      <c r="B183" s="29">
        <f>IF(A183="","",EDATE($B$8,(A183-1)*12/$B$7))</f>
        <v/>
      </c>
      <c r="C183" s="27">
        <f>IF(A183="","",G182)</f>
        <v/>
      </c>
      <c r="D183" s="27">
        <f>IF(A183="","",MIN($E$6+N($B$9),C183+E183))</f>
        <v/>
      </c>
      <c r="E183" s="27">
        <f>IF(A183="","",C183*$E$5)</f>
        <v/>
      </c>
      <c r="F183" s="27">
        <f>IF(A183="","",D183-E183)</f>
        <v/>
      </c>
      <c r="G183" s="27">
        <f>IF(A183="","",C183-F183)</f>
        <v/>
      </c>
    </row>
    <row r="184">
      <c r="A184" s="21">
        <f>IF(A183="","",IF(OR(A183&gt;=$E$4,G183&lt;=0.005),"",A183+1))</f>
        <v/>
      </c>
      <c r="B184" s="29">
        <f>IF(A184="","",EDATE($B$8,(A184-1)*12/$B$7))</f>
        <v/>
      </c>
      <c r="C184" s="27">
        <f>IF(A184="","",G183)</f>
        <v/>
      </c>
      <c r="D184" s="27">
        <f>IF(A184="","",MIN($E$6+N($B$9),C184+E184))</f>
        <v/>
      </c>
      <c r="E184" s="27">
        <f>IF(A184="","",C184*$E$5)</f>
        <v/>
      </c>
      <c r="F184" s="27">
        <f>IF(A184="","",D184-E184)</f>
        <v/>
      </c>
      <c r="G184" s="27">
        <f>IF(A184="","",C184-F184)</f>
        <v/>
      </c>
    </row>
    <row r="185">
      <c r="A185" s="21">
        <f>IF(A184="","",IF(OR(A184&gt;=$E$4,G184&lt;=0.005),"",A184+1))</f>
        <v/>
      </c>
      <c r="B185" s="29">
        <f>IF(A185="","",EDATE($B$8,(A185-1)*12/$B$7))</f>
        <v/>
      </c>
      <c r="C185" s="27">
        <f>IF(A185="","",G184)</f>
        <v/>
      </c>
      <c r="D185" s="27">
        <f>IF(A185="","",MIN($E$6+N($B$9),C185+E185))</f>
        <v/>
      </c>
      <c r="E185" s="27">
        <f>IF(A185="","",C185*$E$5)</f>
        <v/>
      </c>
      <c r="F185" s="27">
        <f>IF(A185="","",D185-E185)</f>
        <v/>
      </c>
      <c r="G185" s="27">
        <f>IF(A185="","",C185-F185)</f>
        <v/>
      </c>
    </row>
    <row r="186">
      <c r="A186" s="21">
        <f>IF(A185="","",IF(OR(A185&gt;=$E$4,G185&lt;=0.005),"",A185+1))</f>
        <v/>
      </c>
      <c r="B186" s="29">
        <f>IF(A186="","",EDATE($B$8,(A186-1)*12/$B$7))</f>
        <v/>
      </c>
      <c r="C186" s="27">
        <f>IF(A186="","",G185)</f>
        <v/>
      </c>
      <c r="D186" s="27">
        <f>IF(A186="","",MIN($E$6+N($B$9),C186+E186))</f>
        <v/>
      </c>
      <c r="E186" s="27">
        <f>IF(A186="","",C186*$E$5)</f>
        <v/>
      </c>
      <c r="F186" s="27">
        <f>IF(A186="","",D186-E186)</f>
        <v/>
      </c>
      <c r="G186" s="27">
        <f>IF(A186="","",C186-F186)</f>
        <v/>
      </c>
    </row>
    <row r="187">
      <c r="A187" s="21">
        <f>IF(A186="","",IF(OR(A186&gt;=$E$4,G186&lt;=0.005),"",A186+1))</f>
        <v/>
      </c>
      <c r="B187" s="29">
        <f>IF(A187="","",EDATE($B$8,(A187-1)*12/$B$7))</f>
        <v/>
      </c>
      <c r="C187" s="27">
        <f>IF(A187="","",G186)</f>
        <v/>
      </c>
      <c r="D187" s="27">
        <f>IF(A187="","",MIN($E$6+N($B$9),C187+E187))</f>
        <v/>
      </c>
      <c r="E187" s="27">
        <f>IF(A187="","",C187*$E$5)</f>
        <v/>
      </c>
      <c r="F187" s="27">
        <f>IF(A187="","",D187-E187)</f>
        <v/>
      </c>
      <c r="G187" s="27">
        <f>IF(A187="","",C187-F187)</f>
        <v/>
      </c>
    </row>
    <row r="188">
      <c r="A188" s="21">
        <f>IF(A187="","",IF(OR(A187&gt;=$E$4,G187&lt;=0.005),"",A187+1))</f>
        <v/>
      </c>
      <c r="B188" s="29">
        <f>IF(A188="","",EDATE($B$8,(A188-1)*12/$B$7))</f>
        <v/>
      </c>
      <c r="C188" s="27">
        <f>IF(A188="","",G187)</f>
        <v/>
      </c>
      <c r="D188" s="27">
        <f>IF(A188="","",MIN($E$6+N($B$9),C188+E188))</f>
        <v/>
      </c>
      <c r="E188" s="27">
        <f>IF(A188="","",C188*$E$5)</f>
        <v/>
      </c>
      <c r="F188" s="27">
        <f>IF(A188="","",D188-E188)</f>
        <v/>
      </c>
      <c r="G188" s="27">
        <f>IF(A188="","",C188-F188)</f>
        <v/>
      </c>
    </row>
    <row r="189">
      <c r="A189" s="21">
        <f>IF(A188="","",IF(OR(A188&gt;=$E$4,G188&lt;=0.005),"",A188+1))</f>
        <v/>
      </c>
      <c r="B189" s="29">
        <f>IF(A189="","",EDATE($B$8,(A189-1)*12/$B$7))</f>
        <v/>
      </c>
      <c r="C189" s="27">
        <f>IF(A189="","",G188)</f>
        <v/>
      </c>
      <c r="D189" s="27">
        <f>IF(A189="","",MIN($E$6+N($B$9),C189+E189))</f>
        <v/>
      </c>
      <c r="E189" s="27">
        <f>IF(A189="","",C189*$E$5)</f>
        <v/>
      </c>
      <c r="F189" s="27">
        <f>IF(A189="","",D189-E189)</f>
        <v/>
      </c>
      <c r="G189" s="27">
        <f>IF(A189="","",C189-F189)</f>
        <v/>
      </c>
    </row>
    <row r="190">
      <c r="A190" s="21">
        <f>IF(A189="","",IF(OR(A189&gt;=$E$4,G189&lt;=0.005),"",A189+1))</f>
        <v/>
      </c>
      <c r="B190" s="29">
        <f>IF(A190="","",EDATE($B$8,(A190-1)*12/$B$7))</f>
        <v/>
      </c>
      <c r="C190" s="27">
        <f>IF(A190="","",G189)</f>
        <v/>
      </c>
      <c r="D190" s="27">
        <f>IF(A190="","",MIN($E$6+N($B$9),C190+E190))</f>
        <v/>
      </c>
      <c r="E190" s="27">
        <f>IF(A190="","",C190*$E$5)</f>
        <v/>
      </c>
      <c r="F190" s="27">
        <f>IF(A190="","",D190-E190)</f>
        <v/>
      </c>
      <c r="G190" s="27">
        <f>IF(A190="","",C190-F190)</f>
        <v/>
      </c>
    </row>
    <row r="191">
      <c r="A191" s="21">
        <f>IF(A190="","",IF(OR(A190&gt;=$E$4,G190&lt;=0.005),"",A190+1))</f>
        <v/>
      </c>
      <c r="B191" s="29">
        <f>IF(A191="","",EDATE($B$8,(A191-1)*12/$B$7))</f>
        <v/>
      </c>
      <c r="C191" s="27">
        <f>IF(A191="","",G190)</f>
        <v/>
      </c>
      <c r="D191" s="27">
        <f>IF(A191="","",MIN($E$6+N($B$9),C191+E191))</f>
        <v/>
      </c>
      <c r="E191" s="27">
        <f>IF(A191="","",C191*$E$5)</f>
        <v/>
      </c>
      <c r="F191" s="27">
        <f>IF(A191="","",D191-E191)</f>
        <v/>
      </c>
      <c r="G191" s="27">
        <f>IF(A191="","",C191-F191)</f>
        <v/>
      </c>
    </row>
    <row r="192">
      <c r="A192" s="21">
        <f>IF(A191="","",IF(OR(A191&gt;=$E$4,G191&lt;=0.005),"",A191+1))</f>
        <v/>
      </c>
      <c r="B192" s="29">
        <f>IF(A192="","",EDATE($B$8,(A192-1)*12/$B$7))</f>
        <v/>
      </c>
      <c r="C192" s="27">
        <f>IF(A192="","",G191)</f>
        <v/>
      </c>
      <c r="D192" s="27">
        <f>IF(A192="","",MIN($E$6+N($B$9),C192+E192))</f>
        <v/>
      </c>
      <c r="E192" s="27">
        <f>IF(A192="","",C192*$E$5)</f>
        <v/>
      </c>
      <c r="F192" s="27">
        <f>IF(A192="","",D192-E192)</f>
        <v/>
      </c>
      <c r="G192" s="27">
        <f>IF(A192="","",C192-F192)</f>
        <v/>
      </c>
    </row>
    <row r="193">
      <c r="A193" s="21">
        <f>IF(A192="","",IF(OR(A192&gt;=$E$4,G192&lt;=0.005),"",A192+1))</f>
        <v/>
      </c>
      <c r="B193" s="29">
        <f>IF(A193="","",EDATE($B$8,(A193-1)*12/$B$7))</f>
        <v/>
      </c>
      <c r="C193" s="27">
        <f>IF(A193="","",G192)</f>
        <v/>
      </c>
      <c r="D193" s="27">
        <f>IF(A193="","",MIN($E$6+N($B$9),C193+E193))</f>
        <v/>
      </c>
      <c r="E193" s="27">
        <f>IF(A193="","",C193*$E$5)</f>
        <v/>
      </c>
      <c r="F193" s="27">
        <f>IF(A193="","",D193-E193)</f>
        <v/>
      </c>
      <c r="G193" s="27">
        <f>IF(A193="","",C193-F193)</f>
        <v/>
      </c>
    </row>
    <row r="194">
      <c r="A194" s="21">
        <f>IF(A193="","",IF(OR(A193&gt;=$E$4,G193&lt;=0.005),"",A193+1))</f>
        <v/>
      </c>
      <c r="B194" s="29">
        <f>IF(A194="","",EDATE($B$8,(A194-1)*12/$B$7))</f>
        <v/>
      </c>
      <c r="C194" s="27">
        <f>IF(A194="","",G193)</f>
        <v/>
      </c>
      <c r="D194" s="27">
        <f>IF(A194="","",MIN($E$6+N($B$9),C194+E194))</f>
        <v/>
      </c>
      <c r="E194" s="27">
        <f>IF(A194="","",C194*$E$5)</f>
        <v/>
      </c>
      <c r="F194" s="27">
        <f>IF(A194="","",D194-E194)</f>
        <v/>
      </c>
      <c r="G194" s="27">
        <f>IF(A194="","",C194-F194)</f>
        <v/>
      </c>
    </row>
    <row r="195">
      <c r="A195" s="21">
        <f>IF(A194="","",IF(OR(A194&gt;=$E$4,G194&lt;=0.005),"",A194+1))</f>
        <v/>
      </c>
      <c r="B195" s="29">
        <f>IF(A195="","",EDATE($B$8,(A195-1)*12/$B$7))</f>
        <v/>
      </c>
      <c r="C195" s="27">
        <f>IF(A195="","",G194)</f>
        <v/>
      </c>
      <c r="D195" s="27">
        <f>IF(A195="","",MIN($E$6+N($B$9),C195+E195))</f>
        <v/>
      </c>
      <c r="E195" s="27">
        <f>IF(A195="","",C195*$E$5)</f>
        <v/>
      </c>
      <c r="F195" s="27">
        <f>IF(A195="","",D195-E195)</f>
        <v/>
      </c>
      <c r="G195" s="27">
        <f>IF(A195="","",C195-F195)</f>
        <v/>
      </c>
    </row>
    <row r="196">
      <c r="A196" s="21">
        <f>IF(A195="","",IF(OR(A195&gt;=$E$4,G195&lt;=0.005),"",A195+1))</f>
        <v/>
      </c>
      <c r="B196" s="29">
        <f>IF(A196="","",EDATE($B$8,(A196-1)*12/$B$7))</f>
        <v/>
      </c>
      <c r="C196" s="27">
        <f>IF(A196="","",G195)</f>
        <v/>
      </c>
      <c r="D196" s="27">
        <f>IF(A196="","",MIN($E$6+N($B$9),C196+E196))</f>
        <v/>
      </c>
      <c r="E196" s="27">
        <f>IF(A196="","",C196*$E$5)</f>
        <v/>
      </c>
      <c r="F196" s="27">
        <f>IF(A196="","",D196-E196)</f>
        <v/>
      </c>
      <c r="G196" s="27">
        <f>IF(A196="","",C196-F196)</f>
        <v/>
      </c>
    </row>
    <row r="197">
      <c r="A197" s="21">
        <f>IF(A196="","",IF(OR(A196&gt;=$E$4,G196&lt;=0.005),"",A196+1))</f>
        <v/>
      </c>
      <c r="B197" s="29">
        <f>IF(A197="","",EDATE($B$8,(A197-1)*12/$B$7))</f>
        <v/>
      </c>
      <c r="C197" s="27">
        <f>IF(A197="","",G196)</f>
        <v/>
      </c>
      <c r="D197" s="27">
        <f>IF(A197="","",MIN($E$6+N($B$9),C197+E197))</f>
        <v/>
      </c>
      <c r="E197" s="27">
        <f>IF(A197="","",C197*$E$5)</f>
        <v/>
      </c>
      <c r="F197" s="27">
        <f>IF(A197="","",D197-E197)</f>
        <v/>
      </c>
      <c r="G197" s="27">
        <f>IF(A197="","",C197-F197)</f>
        <v/>
      </c>
    </row>
    <row r="198">
      <c r="A198" s="21">
        <f>IF(A197="","",IF(OR(A197&gt;=$E$4,G197&lt;=0.005),"",A197+1))</f>
        <v/>
      </c>
      <c r="B198" s="29">
        <f>IF(A198="","",EDATE($B$8,(A198-1)*12/$B$7))</f>
        <v/>
      </c>
      <c r="C198" s="27">
        <f>IF(A198="","",G197)</f>
        <v/>
      </c>
      <c r="D198" s="27">
        <f>IF(A198="","",MIN($E$6+N($B$9),C198+E198))</f>
        <v/>
      </c>
      <c r="E198" s="27">
        <f>IF(A198="","",C198*$E$5)</f>
        <v/>
      </c>
      <c r="F198" s="27">
        <f>IF(A198="","",D198-E198)</f>
        <v/>
      </c>
      <c r="G198" s="27">
        <f>IF(A198="","",C198-F198)</f>
        <v/>
      </c>
    </row>
    <row r="199">
      <c r="A199" s="21">
        <f>IF(A198="","",IF(OR(A198&gt;=$E$4,G198&lt;=0.005),"",A198+1))</f>
        <v/>
      </c>
      <c r="B199" s="29">
        <f>IF(A199="","",EDATE($B$8,(A199-1)*12/$B$7))</f>
        <v/>
      </c>
      <c r="C199" s="27">
        <f>IF(A199="","",G198)</f>
        <v/>
      </c>
      <c r="D199" s="27">
        <f>IF(A199="","",MIN($E$6+N($B$9),C199+E199))</f>
        <v/>
      </c>
      <c r="E199" s="27">
        <f>IF(A199="","",C199*$E$5)</f>
        <v/>
      </c>
      <c r="F199" s="27">
        <f>IF(A199="","",D199-E199)</f>
        <v/>
      </c>
      <c r="G199" s="27">
        <f>IF(A199="","",C199-F199)</f>
        <v/>
      </c>
    </row>
    <row r="200">
      <c r="A200" s="21">
        <f>IF(A199="","",IF(OR(A199&gt;=$E$4,G199&lt;=0.005),"",A199+1))</f>
        <v/>
      </c>
      <c r="B200" s="29">
        <f>IF(A200="","",EDATE($B$8,(A200-1)*12/$B$7))</f>
        <v/>
      </c>
      <c r="C200" s="27">
        <f>IF(A200="","",G199)</f>
        <v/>
      </c>
      <c r="D200" s="27">
        <f>IF(A200="","",MIN($E$6+N($B$9),C200+E200))</f>
        <v/>
      </c>
      <c r="E200" s="27">
        <f>IF(A200="","",C200*$E$5)</f>
        <v/>
      </c>
      <c r="F200" s="27">
        <f>IF(A200="","",D200-E200)</f>
        <v/>
      </c>
      <c r="G200" s="27">
        <f>IF(A200="","",C200-F200)</f>
        <v/>
      </c>
    </row>
    <row r="201">
      <c r="A201" s="21">
        <f>IF(A200="","",IF(OR(A200&gt;=$E$4,G200&lt;=0.005),"",A200+1))</f>
        <v/>
      </c>
      <c r="B201" s="29">
        <f>IF(A201="","",EDATE($B$8,(A201-1)*12/$B$7))</f>
        <v/>
      </c>
      <c r="C201" s="27">
        <f>IF(A201="","",G200)</f>
        <v/>
      </c>
      <c r="D201" s="27">
        <f>IF(A201="","",MIN($E$6+N($B$9),C201+E201))</f>
        <v/>
      </c>
      <c r="E201" s="27">
        <f>IF(A201="","",C201*$E$5)</f>
        <v/>
      </c>
      <c r="F201" s="27">
        <f>IF(A201="","",D201-E201)</f>
        <v/>
      </c>
      <c r="G201" s="27">
        <f>IF(A201="","",C201-F201)</f>
        <v/>
      </c>
    </row>
    <row r="202">
      <c r="A202" s="21">
        <f>IF(A201="","",IF(OR(A201&gt;=$E$4,G201&lt;=0.005),"",A201+1))</f>
        <v/>
      </c>
      <c r="B202" s="29">
        <f>IF(A202="","",EDATE($B$8,(A202-1)*12/$B$7))</f>
        <v/>
      </c>
      <c r="C202" s="27">
        <f>IF(A202="","",G201)</f>
        <v/>
      </c>
      <c r="D202" s="27">
        <f>IF(A202="","",MIN($E$6+N($B$9),C202+E202))</f>
        <v/>
      </c>
      <c r="E202" s="27">
        <f>IF(A202="","",C202*$E$5)</f>
        <v/>
      </c>
      <c r="F202" s="27">
        <f>IF(A202="","",D202-E202)</f>
        <v/>
      </c>
      <c r="G202" s="27">
        <f>IF(A202="","",C202-F202)</f>
        <v/>
      </c>
    </row>
    <row r="203">
      <c r="A203" s="21">
        <f>IF(A202="","",IF(OR(A202&gt;=$E$4,G202&lt;=0.005),"",A202+1))</f>
        <v/>
      </c>
      <c r="B203" s="29">
        <f>IF(A203="","",EDATE($B$8,(A203-1)*12/$B$7))</f>
        <v/>
      </c>
      <c r="C203" s="27">
        <f>IF(A203="","",G202)</f>
        <v/>
      </c>
      <c r="D203" s="27">
        <f>IF(A203="","",MIN($E$6+N($B$9),C203+E203))</f>
        <v/>
      </c>
      <c r="E203" s="27">
        <f>IF(A203="","",C203*$E$5)</f>
        <v/>
      </c>
      <c r="F203" s="27">
        <f>IF(A203="","",D203-E203)</f>
        <v/>
      </c>
      <c r="G203" s="27">
        <f>IF(A203="","",C203-F203)</f>
        <v/>
      </c>
    </row>
    <row r="204">
      <c r="A204" s="21">
        <f>IF(A203="","",IF(OR(A203&gt;=$E$4,G203&lt;=0.005),"",A203+1))</f>
        <v/>
      </c>
      <c r="B204" s="29">
        <f>IF(A204="","",EDATE($B$8,(A204-1)*12/$B$7))</f>
        <v/>
      </c>
      <c r="C204" s="27">
        <f>IF(A204="","",G203)</f>
        <v/>
      </c>
      <c r="D204" s="27">
        <f>IF(A204="","",MIN($E$6+N($B$9),C204+E204))</f>
        <v/>
      </c>
      <c r="E204" s="27">
        <f>IF(A204="","",C204*$E$5)</f>
        <v/>
      </c>
      <c r="F204" s="27">
        <f>IF(A204="","",D204-E204)</f>
        <v/>
      </c>
      <c r="G204" s="27">
        <f>IF(A204="","",C204-F204)</f>
        <v/>
      </c>
    </row>
    <row r="205">
      <c r="A205" s="21">
        <f>IF(A204="","",IF(OR(A204&gt;=$E$4,G204&lt;=0.005),"",A204+1))</f>
        <v/>
      </c>
      <c r="B205" s="29">
        <f>IF(A205="","",EDATE($B$8,(A205-1)*12/$B$7))</f>
        <v/>
      </c>
      <c r="C205" s="27">
        <f>IF(A205="","",G204)</f>
        <v/>
      </c>
      <c r="D205" s="27">
        <f>IF(A205="","",MIN($E$6+N($B$9),C205+E205))</f>
        <v/>
      </c>
      <c r="E205" s="27">
        <f>IF(A205="","",C205*$E$5)</f>
        <v/>
      </c>
      <c r="F205" s="27">
        <f>IF(A205="","",D205-E205)</f>
        <v/>
      </c>
      <c r="G205" s="27">
        <f>IF(A205="","",C205-F205)</f>
        <v/>
      </c>
    </row>
    <row r="206">
      <c r="A206" s="21">
        <f>IF(A205="","",IF(OR(A205&gt;=$E$4,G205&lt;=0.005),"",A205+1))</f>
        <v/>
      </c>
      <c r="B206" s="29">
        <f>IF(A206="","",EDATE($B$8,(A206-1)*12/$B$7))</f>
        <v/>
      </c>
      <c r="C206" s="27">
        <f>IF(A206="","",G205)</f>
        <v/>
      </c>
      <c r="D206" s="27">
        <f>IF(A206="","",MIN($E$6+N($B$9),C206+E206))</f>
        <v/>
      </c>
      <c r="E206" s="27">
        <f>IF(A206="","",C206*$E$5)</f>
        <v/>
      </c>
      <c r="F206" s="27">
        <f>IF(A206="","",D206-E206)</f>
        <v/>
      </c>
      <c r="G206" s="27">
        <f>IF(A206="","",C206-F206)</f>
        <v/>
      </c>
    </row>
    <row r="207">
      <c r="A207" s="21">
        <f>IF(A206="","",IF(OR(A206&gt;=$E$4,G206&lt;=0.005),"",A206+1))</f>
        <v/>
      </c>
      <c r="B207" s="29">
        <f>IF(A207="","",EDATE($B$8,(A207-1)*12/$B$7))</f>
        <v/>
      </c>
      <c r="C207" s="27">
        <f>IF(A207="","",G206)</f>
        <v/>
      </c>
      <c r="D207" s="27">
        <f>IF(A207="","",MIN($E$6+N($B$9),C207+E207))</f>
        <v/>
      </c>
      <c r="E207" s="27">
        <f>IF(A207="","",C207*$E$5)</f>
        <v/>
      </c>
      <c r="F207" s="27">
        <f>IF(A207="","",D207-E207)</f>
        <v/>
      </c>
      <c r="G207" s="27">
        <f>IF(A207="","",C207-F207)</f>
        <v/>
      </c>
    </row>
    <row r="208">
      <c r="A208" s="21">
        <f>IF(A207="","",IF(OR(A207&gt;=$E$4,G207&lt;=0.005),"",A207+1))</f>
        <v/>
      </c>
      <c r="B208" s="29">
        <f>IF(A208="","",EDATE($B$8,(A208-1)*12/$B$7))</f>
        <v/>
      </c>
      <c r="C208" s="27">
        <f>IF(A208="","",G207)</f>
        <v/>
      </c>
      <c r="D208" s="27">
        <f>IF(A208="","",MIN($E$6+N($B$9),C208+E208))</f>
        <v/>
      </c>
      <c r="E208" s="27">
        <f>IF(A208="","",C208*$E$5)</f>
        <v/>
      </c>
      <c r="F208" s="27">
        <f>IF(A208="","",D208-E208)</f>
        <v/>
      </c>
      <c r="G208" s="27">
        <f>IF(A208="","",C208-F208)</f>
        <v/>
      </c>
    </row>
    <row r="209">
      <c r="A209" s="21">
        <f>IF(A208="","",IF(OR(A208&gt;=$E$4,G208&lt;=0.005),"",A208+1))</f>
        <v/>
      </c>
      <c r="B209" s="29">
        <f>IF(A209="","",EDATE($B$8,(A209-1)*12/$B$7))</f>
        <v/>
      </c>
      <c r="C209" s="27">
        <f>IF(A209="","",G208)</f>
        <v/>
      </c>
      <c r="D209" s="27">
        <f>IF(A209="","",MIN($E$6+N($B$9),C209+E209))</f>
        <v/>
      </c>
      <c r="E209" s="27">
        <f>IF(A209="","",C209*$E$5)</f>
        <v/>
      </c>
      <c r="F209" s="27">
        <f>IF(A209="","",D209-E209)</f>
        <v/>
      </c>
      <c r="G209" s="27">
        <f>IF(A209="","",C209-F209)</f>
        <v/>
      </c>
    </row>
    <row r="210">
      <c r="A210" s="21">
        <f>IF(A209="","",IF(OR(A209&gt;=$E$4,G209&lt;=0.005),"",A209+1))</f>
        <v/>
      </c>
      <c r="B210" s="29">
        <f>IF(A210="","",EDATE($B$8,(A210-1)*12/$B$7))</f>
        <v/>
      </c>
      <c r="C210" s="27">
        <f>IF(A210="","",G209)</f>
        <v/>
      </c>
      <c r="D210" s="27">
        <f>IF(A210="","",MIN($E$6+N($B$9),C210+E210))</f>
        <v/>
      </c>
      <c r="E210" s="27">
        <f>IF(A210="","",C210*$E$5)</f>
        <v/>
      </c>
      <c r="F210" s="27">
        <f>IF(A210="","",D210-E210)</f>
        <v/>
      </c>
      <c r="G210" s="27">
        <f>IF(A210="","",C210-F210)</f>
        <v/>
      </c>
    </row>
    <row r="211">
      <c r="A211" s="21">
        <f>IF(A210="","",IF(OR(A210&gt;=$E$4,G210&lt;=0.005),"",A210+1))</f>
        <v/>
      </c>
      <c r="B211" s="29">
        <f>IF(A211="","",EDATE($B$8,(A211-1)*12/$B$7))</f>
        <v/>
      </c>
      <c r="C211" s="27">
        <f>IF(A211="","",G210)</f>
        <v/>
      </c>
      <c r="D211" s="27">
        <f>IF(A211="","",MIN($E$6+N($B$9),C211+E211))</f>
        <v/>
      </c>
      <c r="E211" s="27">
        <f>IF(A211="","",C211*$E$5)</f>
        <v/>
      </c>
      <c r="F211" s="27">
        <f>IF(A211="","",D211-E211)</f>
        <v/>
      </c>
      <c r="G211" s="27">
        <f>IF(A211="","",C211-F211)</f>
        <v/>
      </c>
    </row>
    <row r="212">
      <c r="A212" s="21">
        <f>IF(A211="","",IF(OR(A211&gt;=$E$4,G211&lt;=0.005),"",A211+1))</f>
        <v/>
      </c>
      <c r="B212" s="29">
        <f>IF(A212="","",EDATE($B$8,(A212-1)*12/$B$7))</f>
        <v/>
      </c>
      <c r="C212" s="27">
        <f>IF(A212="","",G211)</f>
        <v/>
      </c>
      <c r="D212" s="27">
        <f>IF(A212="","",MIN($E$6+N($B$9),C212+E212))</f>
        <v/>
      </c>
      <c r="E212" s="27">
        <f>IF(A212="","",C212*$E$5)</f>
        <v/>
      </c>
      <c r="F212" s="27">
        <f>IF(A212="","",D212-E212)</f>
        <v/>
      </c>
      <c r="G212" s="27">
        <f>IF(A212="","",C212-F212)</f>
        <v/>
      </c>
    </row>
    <row r="213">
      <c r="A213" s="21">
        <f>IF(A212="","",IF(OR(A212&gt;=$E$4,G212&lt;=0.005),"",A212+1))</f>
        <v/>
      </c>
      <c r="B213" s="29">
        <f>IF(A213="","",EDATE($B$8,(A213-1)*12/$B$7))</f>
        <v/>
      </c>
      <c r="C213" s="27">
        <f>IF(A213="","",G212)</f>
        <v/>
      </c>
      <c r="D213" s="27">
        <f>IF(A213="","",MIN($E$6+N($B$9),C213+E213))</f>
        <v/>
      </c>
      <c r="E213" s="27">
        <f>IF(A213="","",C213*$E$5)</f>
        <v/>
      </c>
      <c r="F213" s="27">
        <f>IF(A213="","",D213-E213)</f>
        <v/>
      </c>
      <c r="G213" s="27">
        <f>IF(A213="","",C213-F213)</f>
        <v/>
      </c>
    </row>
    <row r="214">
      <c r="A214" s="21">
        <f>IF(A213="","",IF(OR(A213&gt;=$E$4,G213&lt;=0.005),"",A213+1))</f>
        <v/>
      </c>
      <c r="B214" s="29">
        <f>IF(A214="","",EDATE($B$8,(A214-1)*12/$B$7))</f>
        <v/>
      </c>
      <c r="C214" s="27">
        <f>IF(A214="","",G213)</f>
        <v/>
      </c>
      <c r="D214" s="27">
        <f>IF(A214="","",MIN($E$6+N($B$9),C214+E214))</f>
        <v/>
      </c>
      <c r="E214" s="27">
        <f>IF(A214="","",C214*$E$5)</f>
        <v/>
      </c>
      <c r="F214" s="27">
        <f>IF(A214="","",D214-E214)</f>
        <v/>
      </c>
      <c r="G214" s="27">
        <f>IF(A214="","",C214-F214)</f>
        <v/>
      </c>
    </row>
    <row r="215">
      <c r="A215" s="21">
        <f>IF(A214="","",IF(OR(A214&gt;=$E$4,G214&lt;=0.005),"",A214+1))</f>
        <v/>
      </c>
      <c r="B215" s="29">
        <f>IF(A215="","",EDATE($B$8,(A215-1)*12/$B$7))</f>
        <v/>
      </c>
      <c r="C215" s="27">
        <f>IF(A215="","",G214)</f>
        <v/>
      </c>
      <c r="D215" s="27">
        <f>IF(A215="","",MIN($E$6+N($B$9),C215+E215))</f>
        <v/>
      </c>
      <c r="E215" s="27">
        <f>IF(A215="","",C215*$E$5)</f>
        <v/>
      </c>
      <c r="F215" s="27">
        <f>IF(A215="","",D215-E215)</f>
        <v/>
      </c>
      <c r="G215" s="27">
        <f>IF(A215="","",C215-F215)</f>
        <v/>
      </c>
    </row>
    <row r="216">
      <c r="A216" s="21">
        <f>IF(A215="","",IF(OR(A215&gt;=$E$4,G215&lt;=0.005),"",A215+1))</f>
        <v/>
      </c>
      <c r="B216" s="29">
        <f>IF(A216="","",EDATE($B$8,(A216-1)*12/$B$7))</f>
        <v/>
      </c>
      <c r="C216" s="27">
        <f>IF(A216="","",G215)</f>
        <v/>
      </c>
      <c r="D216" s="27">
        <f>IF(A216="","",MIN($E$6+N($B$9),C216+E216))</f>
        <v/>
      </c>
      <c r="E216" s="27">
        <f>IF(A216="","",C216*$E$5)</f>
        <v/>
      </c>
      <c r="F216" s="27">
        <f>IF(A216="","",D216-E216)</f>
        <v/>
      </c>
      <c r="G216" s="27">
        <f>IF(A216="","",C216-F216)</f>
        <v/>
      </c>
    </row>
    <row r="217">
      <c r="A217" s="21">
        <f>IF(A216="","",IF(OR(A216&gt;=$E$4,G216&lt;=0.005),"",A216+1))</f>
        <v/>
      </c>
      <c r="B217" s="29">
        <f>IF(A217="","",EDATE($B$8,(A217-1)*12/$B$7))</f>
        <v/>
      </c>
      <c r="C217" s="27">
        <f>IF(A217="","",G216)</f>
        <v/>
      </c>
      <c r="D217" s="27">
        <f>IF(A217="","",MIN($E$6+N($B$9),C217+E217))</f>
        <v/>
      </c>
      <c r="E217" s="27">
        <f>IF(A217="","",C217*$E$5)</f>
        <v/>
      </c>
      <c r="F217" s="27">
        <f>IF(A217="","",D217-E217)</f>
        <v/>
      </c>
      <c r="G217" s="27">
        <f>IF(A217="","",C217-F217)</f>
        <v/>
      </c>
    </row>
    <row r="218">
      <c r="A218" s="21">
        <f>IF(A217="","",IF(OR(A217&gt;=$E$4,G217&lt;=0.005),"",A217+1))</f>
        <v/>
      </c>
      <c r="B218" s="29">
        <f>IF(A218="","",EDATE($B$8,(A218-1)*12/$B$7))</f>
        <v/>
      </c>
      <c r="C218" s="27">
        <f>IF(A218="","",G217)</f>
        <v/>
      </c>
      <c r="D218" s="27">
        <f>IF(A218="","",MIN($E$6+N($B$9),C218+E218))</f>
        <v/>
      </c>
      <c r="E218" s="27">
        <f>IF(A218="","",C218*$E$5)</f>
        <v/>
      </c>
      <c r="F218" s="27">
        <f>IF(A218="","",D218-E218)</f>
        <v/>
      </c>
      <c r="G218" s="27">
        <f>IF(A218="","",C218-F218)</f>
        <v/>
      </c>
    </row>
    <row r="219">
      <c r="A219" s="21">
        <f>IF(A218="","",IF(OR(A218&gt;=$E$4,G218&lt;=0.005),"",A218+1))</f>
        <v/>
      </c>
      <c r="B219" s="29">
        <f>IF(A219="","",EDATE($B$8,(A219-1)*12/$B$7))</f>
        <v/>
      </c>
      <c r="C219" s="27">
        <f>IF(A219="","",G218)</f>
        <v/>
      </c>
      <c r="D219" s="27">
        <f>IF(A219="","",MIN($E$6+N($B$9),C219+E219))</f>
        <v/>
      </c>
      <c r="E219" s="27">
        <f>IF(A219="","",C219*$E$5)</f>
        <v/>
      </c>
      <c r="F219" s="27">
        <f>IF(A219="","",D219-E219)</f>
        <v/>
      </c>
      <c r="G219" s="27">
        <f>IF(A219="","",C219-F219)</f>
        <v/>
      </c>
    </row>
    <row r="220">
      <c r="A220" s="21">
        <f>IF(A219="","",IF(OR(A219&gt;=$E$4,G219&lt;=0.005),"",A219+1))</f>
        <v/>
      </c>
      <c r="B220" s="29">
        <f>IF(A220="","",EDATE($B$8,(A220-1)*12/$B$7))</f>
        <v/>
      </c>
      <c r="C220" s="27">
        <f>IF(A220="","",G219)</f>
        <v/>
      </c>
      <c r="D220" s="27">
        <f>IF(A220="","",MIN($E$6+N($B$9),C220+E220))</f>
        <v/>
      </c>
      <c r="E220" s="27">
        <f>IF(A220="","",C220*$E$5)</f>
        <v/>
      </c>
      <c r="F220" s="27">
        <f>IF(A220="","",D220-E220)</f>
        <v/>
      </c>
      <c r="G220" s="27">
        <f>IF(A220="","",C220-F220)</f>
        <v/>
      </c>
    </row>
    <row r="221">
      <c r="A221" s="21">
        <f>IF(A220="","",IF(OR(A220&gt;=$E$4,G220&lt;=0.005),"",A220+1))</f>
        <v/>
      </c>
      <c r="B221" s="29">
        <f>IF(A221="","",EDATE($B$8,(A221-1)*12/$B$7))</f>
        <v/>
      </c>
      <c r="C221" s="27">
        <f>IF(A221="","",G220)</f>
        <v/>
      </c>
      <c r="D221" s="27">
        <f>IF(A221="","",MIN($E$6+N($B$9),C221+E221))</f>
        <v/>
      </c>
      <c r="E221" s="27">
        <f>IF(A221="","",C221*$E$5)</f>
        <v/>
      </c>
      <c r="F221" s="27">
        <f>IF(A221="","",D221-E221)</f>
        <v/>
      </c>
      <c r="G221" s="27">
        <f>IF(A221="","",C221-F221)</f>
        <v/>
      </c>
    </row>
    <row r="222">
      <c r="A222" s="21">
        <f>IF(A221="","",IF(OR(A221&gt;=$E$4,G221&lt;=0.005),"",A221+1))</f>
        <v/>
      </c>
      <c r="B222" s="29">
        <f>IF(A222="","",EDATE($B$8,(A222-1)*12/$B$7))</f>
        <v/>
      </c>
      <c r="C222" s="27">
        <f>IF(A222="","",G221)</f>
        <v/>
      </c>
      <c r="D222" s="27">
        <f>IF(A222="","",MIN($E$6+N($B$9),C222+E222))</f>
        <v/>
      </c>
      <c r="E222" s="27">
        <f>IF(A222="","",C222*$E$5)</f>
        <v/>
      </c>
      <c r="F222" s="27">
        <f>IF(A222="","",D222-E222)</f>
        <v/>
      </c>
      <c r="G222" s="27">
        <f>IF(A222="","",C222-F222)</f>
        <v/>
      </c>
    </row>
    <row r="223">
      <c r="A223" s="21">
        <f>IF(A222="","",IF(OR(A222&gt;=$E$4,G222&lt;=0.005),"",A222+1))</f>
        <v/>
      </c>
      <c r="B223" s="29">
        <f>IF(A223="","",EDATE($B$8,(A223-1)*12/$B$7))</f>
        <v/>
      </c>
      <c r="C223" s="27">
        <f>IF(A223="","",G222)</f>
        <v/>
      </c>
      <c r="D223" s="27">
        <f>IF(A223="","",MIN($E$6+N($B$9),C223+E223))</f>
        <v/>
      </c>
      <c r="E223" s="27">
        <f>IF(A223="","",C223*$E$5)</f>
        <v/>
      </c>
      <c r="F223" s="27">
        <f>IF(A223="","",D223-E223)</f>
        <v/>
      </c>
      <c r="G223" s="27">
        <f>IF(A223="","",C223-F223)</f>
        <v/>
      </c>
    </row>
    <row r="224">
      <c r="A224" s="21">
        <f>IF(A223="","",IF(OR(A223&gt;=$E$4,G223&lt;=0.005),"",A223+1))</f>
        <v/>
      </c>
      <c r="B224" s="29">
        <f>IF(A224="","",EDATE($B$8,(A224-1)*12/$B$7))</f>
        <v/>
      </c>
      <c r="C224" s="27">
        <f>IF(A224="","",G223)</f>
        <v/>
      </c>
      <c r="D224" s="27">
        <f>IF(A224="","",MIN($E$6+N($B$9),C224+E224))</f>
        <v/>
      </c>
      <c r="E224" s="27">
        <f>IF(A224="","",C224*$E$5)</f>
        <v/>
      </c>
      <c r="F224" s="27">
        <f>IF(A224="","",D224-E224)</f>
        <v/>
      </c>
      <c r="G224" s="27">
        <f>IF(A224="","",C224-F224)</f>
        <v/>
      </c>
    </row>
    <row r="225">
      <c r="A225" s="21">
        <f>IF(A224="","",IF(OR(A224&gt;=$E$4,G224&lt;=0.005),"",A224+1))</f>
        <v/>
      </c>
      <c r="B225" s="29">
        <f>IF(A225="","",EDATE($B$8,(A225-1)*12/$B$7))</f>
        <v/>
      </c>
      <c r="C225" s="27">
        <f>IF(A225="","",G224)</f>
        <v/>
      </c>
      <c r="D225" s="27">
        <f>IF(A225="","",MIN($E$6+N($B$9),C225+E225))</f>
        <v/>
      </c>
      <c r="E225" s="27">
        <f>IF(A225="","",C225*$E$5)</f>
        <v/>
      </c>
      <c r="F225" s="27">
        <f>IF(A225="","",D225-E225)</f>
        <v/>
      </c>
      <c r="G225" s="27">
        <f>IF(A225="","",C225-F225)</f>
        <v/>
      </c>
    </row>
    <row r="226">
      <c r="A226" s="21">
        <f>IF(A225="","",IF(OR(A225&gt;=$E$4,G225&lt;=0.005),"",A225+1))</f>
        <v/>
      </c>
      <c r="B226" s="29">
        <f>IF(A226="","",EDATE($B$8,(A226-1)*12/$B$7))</f>
        <v/>
      </c>
      <c r="C226" s="27">
        <f>IF(A226="","",G225)</f>
        <v/>
      </c>
      <c r="D226" s="27">
        <f>IF(A226="","",MIN($E$6+N($B$9),C226+E226))</f>
        <v/>
      </c>
      <c r="E226" s="27">
        <f>IF(A226="","",C226*$E$5)</f>
        <v/>
      </c>
      <c r="F226" s="27">
        <f>IF(A226="","",D226-E226)</f>
        <v/>
      </c>
      <c r="G226" s="27">
        <f>IF(A226="","",C226-F226)</f>
        <v/>
      </c>
    </row>
    <row r="227">
      <c r="A227" s="21">
        <f>IF(A226="","",IF(OR(A226&gt;=$E$4,G226&lt;=0.005),"",A226+1))</f>
        <v/>
      </c>
      <c r="B227" s="29">
        <f>IF(A227="","",EDATE($B$8,(A227-1)*12/$B$7))</f>
        <v/>
      </c>
      <c r="C227" s="27">
        <f>IF(A227="","",G226)</f>
        <v/>
      </c>
      <c r="D227" s="27">
        <f>IF(A227="","",MIN($E$6+N($B$9),C227+E227))</f>
        <v/>
      </c>
      <c r="E227" s="27">
        <f>IF(A227="","",C227*$E$5)</f>
        <v/>
      </c>
      <c r="F227" s="27">
        <f>IF(A227="","",D227-E227)</f>
        <v/>
      </c>
      <c r="G227" s="27">
        <f>IF(A227="","",C227-F227)</f>
        <v/>
      </c>
    </row>
    <row r="228">
      <c r="A228" s="21">
        <f>IF(A227="","",IF(OR(A227&gt;=$E$4,G227&lt;=0.005),"",A227+1))</f>
        <v/>
      </c>
      <c r="B228" s="29">
        <f>IF(A228="","",EDATE($B$8,(A228-1)*12/$B$7))</f>
        <v/>
      </c>
      <c r="C228" s="27">
        <f>IF(A228="","",G227)</f>
        <v/>
      </c>
      <c r="D228" s="27">
        <f>IF(A228="","",MIN($E$6+N($B$9),C228+E228))</f>
        <v/>
      </c>
      <c r="E228" s="27">
        <f>IF(A228="","",C228*$E$5)</f>
        <v/>
      </c>
      <c r="F228" s="27">
        <f>IF(A228="","",D228-E228)</f>
        <v/>
      </c>
      <c r="G228" s="27">
        <f>IF(A228="","",C228-F228)</f>
        <v/>
      </c>
    </row>
    <row r="229">
      <c r="A229" s="21">
        <f>IF(A228="","",IF(OR(A228&gt;=$E$4,G228&lt;=0.005),"",A228+1))</f>
        <v/>
      </c>
      <c r="B229" s="29">
        <f>IF(A229="","",EDATE($B$8,(A229-1)*12/$B$7))</f>
        <v/>
      </c>
      <c r="C229" s="27">
        <f>IF(A229="","",G228)</f>
        <v/>
      </c>
      <c r="D229" s="27">
        <f>IF(A229="","",MIN($E$6+N($B$9),C229+E229))</f>
        <v/>
      </c>
      <c r="E229" s="27">
        <f>IF(A229="","",C229*$E$5)</f>
        <v/>
      </c>
      <c r="F229" s="27">
        <f>IF(A229="","",D229-E229)</f>
        <v/>
      </c>
      <c r="G229" s="27">
        <f>IF(A229="","",C229-F229)</f>
        <v/>
      </c>
    </row>
    <row r="230">
      <c r="A230" s="21">
        <f>IF(A229="","",IF(OR(A229&gt;=$E$4,G229&lt;=0.005),"",A229+1))</f>
        <v/>
      </c>
      <c r="B230" s="29">
        <f>IF(A230="","",EDATE($B$8,(A230-1)*12/$B$7))</f>
        <v/>
      </c>
      <c r="C230" s="27">
        <f>IF(A230="","",G229)</f>
        <v/>
      </c>
      <c r="D230" s="27">
        <f>IF(A230="","",MIN($E$6+N($B$9),C230+E230))</f>
        <v/>
      </c>
      <c r="E230" s="27">
        <f>IF(A230="","",C230*$E$5)</f>
        <v/>
      </c>
      <c r="F230" s="27">
        <f>IF(A230="","",D230-E230)</f>
        <v/>
      </c>
      <c r="G230" s="27">
        <f>IF(A230="","",C230-F230)</f>
        <v/>
      </c>
    </row>
    <row r="231">
      <c r="A231" s="21">
        <f>IF(A230="","",IF(OR(A230&gt;=$E$4,G230&lt;=0.005),"",A230+1))</f>
        <v/>
      </c>
      <c r="B231" s="29">
        <f>IF(A231="","",EDATE($B$8,(A231-1)*12/$B$7))</f>
        <v/>
      </c>
      <c r="C231" s="27">
        <f>IF(A231="","",G230)</f>
        <v/>
      </c>
      <c r="D231" s="27">
        <f>IF(A231="","",MIN($E$6+N($B$9),C231+E231))</f>
        <v/>
      </c>
      <c r="E231" s="27">
        <f>IF(A231="","",C231*$E$5)</f>
        <v/>
      </c>
      <c r="F231" s="27">
        <f>IF(A231="","",D231-E231)</f>
        <v/>
      </c>
      <c r="G231" s="27">
        <f>IF(A231="","",C231-F231)</f>
        <v/>
      </c>
    </row>
    <row r="232">
      <c r="A232" s="21">
        <f>IF(A231="","",IF(OR(A231&gt;=$E$4,G231&lt;=0.005),"",A231+1))</f>
        <v/>
      </c>
      <c r="B232" s="29">
        <f>IF(A232="","",EDATE($B$8,(A232-1)*12/$B$7))</f>
        <v/>
      </c>
      <c r="C232" s="27">
        <f>IF(A232="","",G231)</f>
        <v/>
      </c>
      <c r="D232" s="27">
        <f>IF(A232="","",MIN($E$6+N($B$9),C232+E232))</f>
        <v/>
      </c>
      <c r="E232" s="27">
        <f>IF(A232="","",C232*$E$5)</f>
        <v/>
      </c>
      <c r="F232" s="27">
        <f>IF(A232="","",D232-E232)</f>
        <v/>
      </c>
      <c r="G232" s="27">
        <f>IF(A232="","",C232-F232)</f>
        <v/>
      </c>
    </row>
    <row r="233">
      <c r="A233" s="21">
        <f>IF(A232="","",IF(OR(A232&gt;=$E$4,G232&lt;=0.005),"",A232+1))</f>
        <v/>
      </c>
      <c r="B233" s="29">
        <f>IF(A233="","",EDATE($B$8,(A233-1)*12/$B$7))</f>
        <v/>
      </c>
      <c r="C233" s="27">
        <f>IF(A233="","",G232)</f>
        <v/>
      </c>
      <c r="D233" s="27">
        <f>IF(A233="","",MIN($E$6+N($B$9),C233+E233))</f>
        <v/>
      </c>
      <c r="E233" s="27">
        <f>IF(A233="","",C233*$E$5)</f>
        <v/>
      </c>
      <c r="F233" s="27">
        <f>IF(A233="","",D233-E233)</f>
        <v/>
      </c>
      <c r="G233" s="27">
        <f>IF(A233="","",C233-F233)</f>
        <v/>
      </c>
    </row>
    <row r="234">
      <c r="A234" s="21">
        <f>IF(A233="","",IF(OR(A233&gt;=$E$4,G233&lt;=0.005),"",A233+1))</f>
        <v/>
      </c>
      <c r="B234" s="29">
        <f>IF(A234="","",EDATE($B$8,(A234-1)*12/$B$7))</f>
        <v/>
      </c>
      <c r="C234" s="27">
        <f>IF(A234="","",G233)</f>
        <v/>
      </c>
      <c r="D234" s="27">
        <f>IF(A234="","",MIN($E$6+N($B$9),C234+E234))</f>
        <v/>
      </c>
      <c r="E234" s="27">
        <f>IF(A234="","",C234*$E$5)</f>
        <v/>
      </c>
      <c r="F234" s="27">
        <f>IF(A234="","",D234-E234)</f>
        <v/>
      </c>
      <c r="G234" s="27">
        <f>IF(A234="","",C234-F234)</f>
        <v/>
      </c>
    </row>
    <row r="235">
      <c r="A235" s="21">
        <f>IF(A234="","",IF(OR(A234&gt;=$E$4,G234&lt;=0.005),"",A234+1))</f>
        <v/>
      </c>
      <c r="B235" s="29">
        <f>IF(A235="","",EDATE($B$8,(A235-1)*12/$B$7))</f>
        <v/>
      </c>
      <c r="C235" s="27">
        <f>IF(A235="","",G234)</f>
        <v/>
      </c>
      <c r="D235" s="27">
        <f>IF(A235="","",MIN($E$6+N($B$9),C235+E235))</f>
        <v/>
      </c>
      <c r="E235" s="27">
        <f>IF(A235="","",C235*$E$5)</f>
        <v/>
      </c>
      <c r="F235" s="27">
        <f>IF(A235="","",D235-E235)</f>
        <v/>
      </c>
      <c r="G235" s="27">
        <f>IF(A235="","",C235-F235)</f>
        <v/>
      </c>
    </row>
    <row r="236">
      <c r="A236" s="21">
        <f>IF(A235="","",IF(OR(A235&gt;=$E$4,G235&lt;=0.005),"",A235+1))</f>
        <v/>
      </c>
      <c r="B236" s="29">
        <f>IF(A236="","",EDATE($B$8,(A236-1)*12/$B$7))</f>
        <v/>
      </c>
      <c r="C236" s="27">
        <f>IF(A236="","",G235)</f>
        <v/>
      </c>
      <c r="D236" s="27">
        <f>IF(A236="","",MIN($E$6+N($B$9),C236+E236))</f>
        <v/>
      </c>
      <c r="E236" s="27">
        <f>IF(A236="","",C236*$E$5)</f>
        <v/>
      </c>
      <c r="F236" s="27">
        <f>IF(A236="","",D236-E236)</f>
        <v/>
      </c>
      <c r="G236" s="27">
        <f>IF(A236="","",C236-F236)</f>
        <v/>
      </c>
    </row>
    <row r="237">
      <c r="A237" s="21">
        <f>IF(A236="","",IF(OR(A236&gt;=$E$4,G236&lt;=0.005),"",A236+1))</f>
        <v/>
      </c>
      <c r="B237" s="29">
        <f>IF(A237="","",EDATE($B$8,(A237-1)*12/$B$7))</f>
        <v/>
      </c>
      <c r="C237" s="27">
        <f>IF(A237="","",G236)</f>
        <v/>
      </c>
      <c r="D237" s="27">
        <f>IF(A237="","",MIN($E$6+N($B$9),C237+E237))</f>
        <v/>
      </c>
      <c r="E237" s="27">
        <f>IF(A237="","",C237*$E$5)</f>
        <v/>
      </c>
      <c r="F237" s="27">
        <f>IF(A237="","",D237-E237)</f>
        <v/>
      </c>
      <c r="G237" s="27">
        <f>IF(A237="","",C237-F237)</f>
        <v/>
      </c>
    </row>
    <row r="238">
      <c r="A238" s="21">
        <f>IF(A237="","",IF(OR(A237&gt;=$E$4,G237&lt;=0.005),"",A237+1))</f>
        <v/>
      </c>
      <c r="B238" s="29">
        <f>IF(A238="","",EDATE($B$8,(A238-1)*12/$B$7))</f>
        <v/>
      </c>
      <c r="C238" s="27">
        <f>IF(A238="","",G237)</f>
        <v/>
      </c>
      <c r="D238" s="27">
        <f>IF(A238="","",MIN($E$6+N($B$9),C238+E238))</f>
        <v/>
      </c>
      <c r="E238" s="27">
        <f>IF(A238="","",C238*$E$5)</f>
        <v/>
      </c>
      <c r="F238" s="27">
        <f>IF(A238="","",D238-E238)</f>
        <v/>
      </c>
      <c r="G238" s="27">
        <f>IF(A238="","",C238-F238)</f>
        <v/>
      </c>
    </row>
    <row r="239">
      <c r="A239" s="21">
        <f>IF(A238="","",IF(OR(A238&gt;=$E$4,G238&lt;=0.005),"",A238+1))</f>
        <v/>
      </c>
      <c r="B239" s="29">
        <f>IF(A239="","",EDATE($B$8,(A239-1)*12/$B$7))</f>
        <v/>
      </c>
      <c r="C239" s="27">
        <f>IF(A239="","",G238)</f>
        <v/>
      </c>
      <c r="D239" s="27">
        <f>IF(A239="","",MIN($E$6+N($B$9),C239+E239))</f>
        <v/>
      </c>
      <c r="E239" s="27">
        <f>IF(A239="","",C239*$E$5)</f>
        <v/>
      </c>
      <c r="F239" s="27">
        <f>IF(A239="","",D239-E239)</f>
        <v/>
      </c>
      <c r="G239" s="27">
        <f>IF(A239="","",C239-F239)</f>
        <v/>
      </c>
    </row>
    <row r="240">
      <c r="A240" s="21">
        <f>IF(A239="","",IF(OR(A239&gt;=$E$4,G239&lt;=0.005),"",A239+1))</f>
        <v/>
      </c>
      <c r="B240" s="29">
        <f>IF(A240="","",EDATE($B$8,(A240-1)*12/$B$7))</f>
        <v/>
      </c>
      <c r="C240" s="27">
        <f>IF(A240="","",G239)</f>
        <v/>
      </c>
      <c r="D240" s="27">
        <f>IF(A240="","",MIN($E$6+N($B$9),C240+E240))</f>
        <v/>
      </c>
      <c r="E240" s="27">
        <f>IF(A240="","",C240*$E$5)</f>
        <v/>
      </c>
      <c r="F240" s="27">
        <f>IF(A240="","",D240-E240)</f>
        <v/>
      </c>
      <c r="G240" s="27">
        <f>IF(A240="","",C240-F240)</f>
        <v/>
      </c>
    </row>
    <row r="241">
      <c r="A241" s="21">
        <f>IF(A240="","",IF(OR(A240&gt;=$E$4,G240&lt;=0.005),"",A240+1))</f>
        <v/>
      </c>
      <c r="B241" s="29">
        <f>IF(A241="","",EDATE($B$8,(A241-1)*12/$B$7))</f>
        <v/>
      </c>
      <c r="C241" s="27">
        <f>IF(A241="","",G240)</f>
        <v/>
      </c>
      <c r="D241" s="27">
        <f>IF(A241="","",MIN($E$6+N($B$9),C241+E241))</f>
        <v/>
      </c>
      <c r="E241" s="27">
        <f>IF(A241="","",C241*$E$5)</f>
        <v/>
      </c>
      <c r="F241" s="27">
        <f>IF(A241="","",D241-E241)</f>
        <v/>
      </c>
      <c r="G241" s="27">
        <f>IF(A241="","",C241-F241)</f>
        <v/>
      </c>
    </row>
    <row r="242">
      <c r="A242" s="21">
        <f>IF(A241="","",IF(OR(A241&gt;=$E$4,G241&lt;=0.005),"",A241+1))</f>
        <v/>
      </c>
      <c r="B242" s="29">
        <f>IF(A242="","",EDATE($B$8,(A242-1)*12/$B$7))</f>
        <v/>
      </c>
      <c r="C242" s="27">
        <f>IF(A242="","",G241)</f>
        <v/>
      </c>
      <c r="D242" s="27">
        <f>IF(A242="","",MIN($E$6+N($B$9),C242+E242))</f>
        <v/>
      </c>
      <c r="E242" s="27">
        <f>IF(A242="","",C242*$E$5)</f>
        <v/>
      </c>
      <c r="F242" s="27">
        <f>IF(A242="","",D242-E242)</f>
        <v/>
      </c>
      <c r="G242" s="27">
        <f>IF(A242="","",C242-F242)</f>
        <v/>
      </c>
    </row>
    <row r="243">
      <c r="A243" s="21">
        <f>IF(A242="","",IF(OR(A242&gt;=$E$4,G242&lt;=0.005),"",A242+1))</f>
        <v/>
      </c>
      <c r="B243" s="29">
        <f>IF(A243="","",EDATE($B$8,(A243-1)*12/$B$7))</f>
        <v/>
      </c>
      <c r="C243" s="27">
        <f>IF(A243="","",G242)</f>
        <v/>
      </c>
      <c r="D243" s="27">
        <f>IF(A243="","",MIN($E$6+N($B$9),C243+E243))</f>
        <v/>
      </c>
      <c r="E243" s="27">
        <f>IF(A243="","",C243*$E$5)</f>
        <v/>
      </c>
      <c r="F243" s="27">
        <f>IF(A243="","",D243-E243)</f>
        <v/>
      </c>
      <c r="G243" s="27">
        <f>IF(A243="","",C243-F243)</f>
        <v/>
      </c>
    </row>
    <row r="244">
      <c r="A244" s="21">
        <f>IF(A243="","",IF(OR(A243&gt;=$E$4,G243&lt;=0.005),"",A243+1))</f>
        <v/>
      </c>
      <c r="B244" s="29">
        <f>IF(A244="","",EDATE($B$8,(A244-1)*12/$B$7))</f>
        <v/>
      </c>
      <c r="C244" s="27">
        <f>IF(A244="","",G243)</f>
        <v/>
      </c>
      <c r="D244" s="27">
        <f>IF(A244="","",MIN($E$6+N($B$9),C244+E244))</f>
        <v/>
      </c>
      <c r="E244" s="27">
        <f>IF(A244="","",C244*$E$5)</f>
        <v/>
      </c>
      <c r="F244" s="27">
        <f>IF(A244="","",D244-E244)</f>
        <v/>
      </c>
      <c r="G244" s="27">
        <f>IF(A244="","",C244-F244)</f>
        <v/>
      </c>
    </row>
    <row r="245">
      <c r="A245" s="21">
        <f>IF(A244="","",IF(OR(A244&gt;=$E$4,G244&lt;=0.005),"",A244+1))</f>
        <v/>
      </c>
      <c r="B245" s="29">
        <f>IF(A245="","",EDATE($B$8,(A245-1)*12/$B$7))</f>
        <v/>
      </c>
      <c r="C245" s="27">
        <f>IF(A245="","",G244)</f>
        <v/>
      </c>
      <c r="D245" s="27">
        <f>IF(A245="","",MIN($E$6+N($B$9),C245+E245))</f>
        <v/>
      </c>
      <c r="E245" s="27">
        <f>IF(A245="","",C245*$E$5)</f>
        <v/>
      </c>
      <c r="F245" s="27">
        <f>IF(A245="","",D245-E245)</f>
        <v/>
      </c>
      <c r="G245" s="27">
        <f>IF(A245="","",C245-F245)</f>
        <v/>
      </c>
    </row>
    <row r="246">
      <c r="A246" s="21">
        <f>IF(A245="","",IF(OR(A245&gt;=$E$4,G245&lt;=0.005),"",A245+1))</f>
        <v/>
      </c>
      <c r="B246" s="29">
        <f>IF(A246="","",EDATE($B$8,(A246-1)*12/$B$7))</f>
        <v/>
      </c>
      <c r="C246" s="27">
        <f>IF(A246="","",G245)</f>
        <v/>
      </c>
      <c r="D246" s="27">
        <f>IF(A246="","",MIN($E$6+N($B$9),C246+E246))</f>
        <v/>
      </c>
      <c r="E246" s="27">
        <f>IF(A246="","",C246*$E$5)</f>
        <v/>
      </c>
      <c r="F246" s="27">
        <f>IF(A246="","",D246-E246)</f>
        <v/>
      </c>
      <c r="G246" s="27">
        <f>IF(A246="","",C246-F246)</f>
        <v/>
      </c>
    </row>
    <row r="247">
      <c r="A247" s="21">
        <f>IF(A246="","",IF(OR(A246&gt;=$E$4,G246&lt;=0.005),"",A246+1))</f>
        <v/>
      </c>
      <c r="B247" s="29">
        <f>IF(A247="","",EDATE($B$8,(A247-1)*12/$B$7))</f>
        <v/>
      </c>
      <c r="C247" s="27">
        <f>IF(A247="","",G246)</f>
        <v/>
      </c>
      <c r="D247" s="27">
        <f>IF(A247="","",MIN($E$6+N($B$9),C247+E247))</f>
        <v/>
      </c>
      <c r="E247" s="27">
        <f>IF(A247="","",C247*$E$5)</f>
        <v/>
      </c>
      <c r="F247" s="27">
        <f>IF(A247="","",D247-E247)</f>
        <v/>
      </c>
      <c r="G247" s="27">
        <f>IF(A247="","",C247-F247)</f>
        <v/>
      </c>
    </row>
    <row r="248">
      <c r="A248" s="21">
        <f>IF(A247="","",IF(OR(A247&gt;=$E$4,G247&lt;=0.005),"",A247+1))</f>
        <v/>
      </c>
      <c r="B248" s="29">
        <f>IF(A248="","",EDATE($B$8,(A248-1)*12/$B$7))</f>
        <v/>
      </c>
      <c r="C248" s="27">
        <f>IF(A248="","",G247)</f>
        <v/>
      </c>
      <c r="D248" s="27">
        <f>IF(A248="","",MIN($E$6+N($B$9),C248+E248))</f>
        <v/>
      </c>
      <c r="E248" s="27">
        <f>IF(A248="","",C248*$E$5)</f>
        <v/>
      </c>
      <c r="F248" s="27">
        <f>IF(A248="","",D248-E248)</f>
        <v/>
      </c>
      <c r="G248" s="27">
        <f>IF(A248="","",C248-F248)</f>
        <v/>
      </c>
    </row>
    <row r="249">
      <c r="A249" s="21">
        <f>IF(A248="","",IF(OR(A248&gt;=$E$4,G248&lt;=0.005),"",A248+1))</f>
        <v/>
      </c>
      <c r="B249" s="29">
        <f>IF(A249="","",EDATE($B$8,(A249-1)*12/$B$7))</f>
        <v/>
      </c>
      <c r="C249" s="27">
        <f>IF(A249="","",G248)</f>
        <v/>
      </c>
      <c r="D249" s="27">
        <f>IF(A249="","",MIN($E$6+N($B$9),C249+E249))</f>
        <v/>
      </c>
      <c r="E249" s="27">
        <f>IF(A249="","",C249*$E$5)</f>
        <v/>
      </c>
      <c r="F249" s="27">
        <f>IF(A249="","",D249-E249)</f>
        <v/>
      </c>
      <c r="G249" s="27">
        <f>IF(A249="","",C249-F249)</f>
        <v/>
      </c>
    </row>
    <row r="250">
      <c r="A250" s="21">
        <f>IF(A249="","",IF(OR(A249&gt;=$E$4,G249&lt;=0.005),"",A249+1))</f>
        <v/>
      </c>
      <c r="B250" s="29">
        <f>IF(A250="","",EDATE($B$8,(A250-1)*12/$B$7))</f>
        <v/>
      </c>
      <c r="C250" s="27">
        <f>IF(A250="","",G249)</f>
        <v/>
      </c>
      <c r="D250" s="27">
        <f>IF(A250="","",MIN($E$6+N($B$9),C250+E250))</f>
        <v/>
      </c>
      <c r="E250" s="27">
        <f>IF(A250="","",C250*$E$5)</f>
        <v/>
      </c>
      <c r="F250" s="27">
        <f>IF(A250="","",D250-E250)</f>
        <v/>
      </c>
      <c r="G250" s="27">
        <f>IF(A250="","",C250-F250)</f>
        <v/>
      </c>
    </row>
    <row r="251">
      <c r="A251" s="21">
        <f>IF(A250="","",IF(OR(A250&gt;=$E$4,G250&lt;=0.005),"",A250+1))</f>
        <v/>
      </c>
      <c r="B251" s="29">
        <f>IF(A251="","",EDATE($B$8,(A251-1)*12/$B$7))</f>
        <v/>
      </c>
      <c r="C251" s="27">
        <f>IF(A251="","",G250)</f>
        <v/>
      </c>
      <c r="D251" s="27">
        <f>IF(A251="","",MIN($E$6+N($B$9),C251+E251))</f>
        <v/>
      </c>
      <c r="E251" s="27">
        <f>IF(A251="","",C251*$E$5)</f>
        <v/>
      </c>
      <c r="F251" s="27">
        <f>IF(A251="","",D251-E251)</f>
        <v/>
      </c>
      <c r="G251" s="27">
        <f>IF(A251="","",C251-F251)</f>
        <v/>
      </c>
    </row>
    <row r="252">
      <c r="A252" s="21">
        <f>IF(A251="","",IF(OR(A251&gt;=$E$4,G251&lt;=0.005),"",A251+1))</f>
        <v/>
      </c>
      <c r="B252" s="29">
        <f>IF(A252="","",EDATE($B$8,(A252-1)*12/$B$7))</f>
        <v/>
      </c>
      <c r="C252" s="27">
        <f>IF(A252="","",G251)</f>
        <v/>
      </c>
      <c r="D252" s="27">
        <f>IF(A252="","",MIN($E$6+N($B$9),C252+E252))</f>
        <v/>
      </c>
      <c r="E252" s="27">
        <f>IF(A252="","",C252*$E$5)</f>
        <v/>
      </c>
      <c r="F252" s="27">
        <f>IF(A252="","",D252-E252)</f>
        <v/>
      </c>
      <c r="G252" s="27">
        <f>IF(A252="","",C252-F252)</f>
        <v/>
      </c>
    </row>
    <row r="253">
      <c r="A253" s="21">
        <f>IF(A252="","",IF(OR(A252&gt;=$E$4,G252&lt;=0.005),"",A252+1))</f>
        <v/>
      </c>
      <c r="B253" s="29">
        <f>IF(A253="","",EDATE($B$8,(A253-1)*12/$B$7))</f>
        <v/>
      </c>
      <c r="C253" s="27">
        <f>IF(A253="","",G252)</f>
        <v/>
      </c>
      <c r="D253" s="27">
        <f>IF(A253="","",MIN($E$6+N($B$9),C253+E253))</f>
        <v/>
      </c>
      <c r="E253" s="27">
        <f>IF(A253="","",C253*$E$5)</f>
        <v/>
      </c>
      <c r="F253" s="27">
        <f>IF(A253="","",D253-E253)</f>
        <v/>
      </c>
      <c r="G253" s="27">
        <f>IF(A253="","",C253-F253)</f>
        <v/>
      </c>
    </row>
    <row r="254">
      <c r="A254" s="21">
        <f>IF(A253="","",IF(OR(A253&gt;=$E$4,G253&lt;=0.005),"",A253+1))</f>
        <v/>
      </c>
      <c r="B254" s="29">
        <f>IF(A254="","",EDATE($B$8,(A254-1)*12/$B$7))</f>
        <v/>
      </c>
      <c r="C254" s="27">
        <f>IF(A254="","",G253)</f>
        <v/>
      </c>
      <c r="D254" s="27">
        <f>IF(A254="","",MIN($E$6+N($B$9),C254+E254))</f>
        <v/>
      </c>
      <c r="E254" s="27">
        <f>IF(A254="","",C254*$E$5)</f>
        <v/>
      </c>
      <c r="F254" s="27">
        <f>IF(A254="","",D254-E254)</f>
        <v/>
      </c>
      <c r="G254" s="27">
        <f>IF(A254="","",C254-F254)</f>
        <v/>
      </c>
    </row>
    <row r="255">
      <c r="A255" s="21">
        <f>IF(A254="","",IF(OR(A254&gt;=$E$4,G254&lt;=0.005),"",A254+1))</f>
        <v/>
      </c>
      <c r="B255" s="29">
        <f>IF(A255="","",EDATE($B$8,(A255-1)*12/$B$7))</f>
        <v/>
      </c>
      <c r="C255" s="27">
        <f>IF(A255="","",G254)</f>
        <v/>
      </c>
      <c r="D255" s="27">
        <f>IF(A255="","",MIN($E$6+N($B$9),C255+E255))</f>
        <v/>
      </c>
      <c r="E255" s="27">
        <f>IF(A255="","",C255*$E$5)</f>
        <v/>
      </c>
      <c r="F255" s="27">
        <f>IF(A255="","",D255-E255)</f>
        <v/>
      </c>
      <c r="G255" s="27">
        <f>IF(A255="","",C255-F255)</f>
        <v/>
      </c>
    </row>
    <row r="256">
      <c r="A256" s="21">
        <f>IF(A255="","",IF(OR(A255&gt;=$E$4,G255&lt;=0.005),"",A255+1))</f>
        <v/>
      </c>
      <c r="B256" s="29">
        <f>IF(A256="","",EDATE($B$8,(A256-1)*12/$B$7))</f>
        <v/>
      </c>
      <c r="C256" s="27">
        <f>IF(A256="","",G255)</f>
        <v/>
      </c>
      <c r="D256" s="27">
        <f>IF(A256="","",MIN($E$6+N($B$9),C256+E256))</f>
        <v/>
      </c>
      <c r="E256" s="27">
        <f>IF(A256="","",C256*$E$5)</f>
        <v/>
      </c>
      <c r="F256" s="27">
        <f>IF(A256="","",D256-E256)</f>
        <v/>
      </c>
      <c r="G256" s="27">
        <f>IF(A256="","",C256-F256)</f>
        <v/>
      </c>
    </row>
    <row r="257">
      <c r="A257" s="21">
        <f>IF(A256="","",IF(OR(A256&gt;=$E$4,G256&lt;=0.005),"",A256+1))</f>
        <v/>
      </c>
      <c r="B257" s="29">
        <f>IF(A257="","",EDATE($B$8,(A257-1)*12/$B$7))</f>
        <v/>
      </c>
      <c r="C257" s="27">
        <f>IF(A257="","",G256)</f>
        <v/>
      </c>
      <c r="D257" s="27">
        <f>IF(A257="","",MIN($E$6+N($B$9),C257+E257))</f>
        <v/>
      </c>
      <c r="E257" s="27">
        <f>IF(A257="","",C257*$E$5)</f>
        <v/>
      </c>
      <c r="F257" s="27">
        <f>IF(A257="","",D257-E257)</f>
        <v/>
      </c>
      <c r="G257" s="27">
        <f>IF(A257="","",C257-F257)</f>
        <v/>
      </c>
    </row>
    <row r="258">
      <c r="A258" s="21">
        <f>IF(A257="","",IF(OR(A257&gt;=$E$4,G257&lt;=0.005),"",A257+1))</f>
        <v/>
      </c>
      <c r="B258" s="29">
        <f>IF(A258="","",EDATE($B$8,(A258-1)*12/$B$7))</f>
        <v/>
      </c>
      <c r="C258" s="27">
        <f>IF(A258="","",G257)</f>
        <v/>
      </c>
      <c r="D258" s="27">
        <f>IF(A258="","",MIN($E$6+N($B$9),C258+E258))</f>
        <v/>
      </c>
      <c r="E258" s="27">
        <f>IF(A258="","",C258*$E$5)</f>
        <v/>
      </c>
      <c r="F258" s="27">
        <f>IF(A258="","",D258-E258)</f>
        <v/>
      </c>
      <c r="G258" s="27">
        <f>IF(A258="","",C258-F258)</f>
        <v/>
      </c>
    </row>
    <row r="259">
      <c r="A259" s="21">
        <f>IF(A258="","",IF(OR(A258&gt;=$E$4,G258&lt;=0.005),"",A258+1))</f>
        <v/>
      </c>
      <c r="B259" s="29">
        <f>IF(A259="","",EDATE($B$8,(A259-1)*12/$B$7))</f>
        <v/>
      </c>
      <c r="C259" s="27">
        <f>IF(A259="","",G258)</f>
        <v/>
      </c>
      <c r="D259" s="27">
        <f>IF(A259="","",MIN($E$6+N($B$9),C259+E259))</f>
        <v/>
      </c>
      <c r="E259" s="27">
        <f>IF(A259="","",C259*$E$5)</f>
        <v/>
      </c>
      <c r="F259" s="27">
        <f>IF(A259="","",D259-E259)</f>
        <v/>
      </c>
      <c r="G259" s="27">
        <f>IF(A259="","",C259-F259)</f>
        <v/>
      </c>
    </row>
    <row r="260">
      <c r="A260" s="21">
        <f>IF(A259="","",IF(OR(A259&gt;=$E$4,G259&lt;=0.005),"",A259+1))</f>
        <v/>
      </c>
      <c r="B260" s="29">
        <f>IF(A260="","",EDATE($B$8,(A260-1)*12/$B$7))</f>
        <v/>
      </c>
      <c r="C260" s="27">
        <f>IF(A260="","",G259)</f>
        <v/>
      </c>
      <c r="D260" s="27">
        <f>IF(A260="","",MIN($E$6+N($B$9),C260+E260))</f>
        <v/>
      </c>
      <c r="E260" s="27">
        <f>IF(A260="","",C260*$E$5)</f>
        <v/>
      </c>
      <c r="F260" s="27">
        <f>IF(A260="","",D260-E260)</f>
        <v/>
      </c>
      <c r="G260" s="27">
        <f>IF(A260="","",C260-F260)</f>
        <v/>
      </c>
    </row>
    <row r="261">
      <c r="A261" s="21">
        <f>IF(A260="","",IF(OR(A260&gt;=$E$4,G260&lt;=0.005),"",A260+1))</f>
        <v/>
      </c>
      <c r="B261" s="29">
        <f>IF(A261="","",EDATE($B$8,(A261-1)*12/$B$7))</f>
        <v/>
      </c>
      <c r="C261" s="27">
        <f>IF(A261="","",G260)</f>
        <v/>
      </c>
      <c r="D261" s="27">
        <f>IF(A261="","",MIN($E$6+N($B$9),C261+E261))</f>
        <v/>
      </c>
      <c r="E261" s="27">
        <f>IF(A261="","",C261*$E$5)</f>
        <v/>
      </c>
      <c r="F261" s="27">
        <f>IF(A261="","",D261-E261)</f>
        <v/>
      </c>
      <c r="G261" s="27">
        <f>IF(A261="","",C261-F261)</f>
        <v/>
      </c>
    </row>
    <row r="262">
      <c r="A262" s="21">
        <f>IF(A261="","",IF(OR(A261&gt;=$E$4,G261&lt;=0.005),"",A261+1))</f>
        <v/>
      </c>
      <c r="B262" s="29">
        <f>IF(A262="","",EDATE($B$8,(A262-1)*12/$B$7))</f>
        <v/>
      </c>
      <c r="C262" s="27">
        <f>IF(A262="","",G261)</f>
        <v/>
      </c>
      <c r="D262" s="27">
        <f>IF(A262="","",MIN($E$6+N($B$9),C262+E262))</f>
        <v/>
      </c>
      <c r="E262" s="27">
        <f>IF(A262="","",C262*$E$5)</f>
        <v/>
      </c>
      <c r="F262" s="27">
        <f>IF(A262="","",D262-E262)</f>
        <v/>
      </c>
      <c r="G262" s="27">
        <f>IF(A262="","",C262-F262)</f>
        <v/>
      </c>
    </row>
    <row r="263">
      <c r="A263" s="21">
        <f>IF(A262="","",IF(OR(A262&gt;=$E$4,G262&lt;=0.005),"",A262+1))</f>
        <v/>
      </c>
      <c r="B263" s="29">
        <f>IF(A263="","",EDATE($B$8,(A263-1)*12/$B$7))</f>
        <v/>
      </c>
      <c r="C263" s="27">
        <f>IF(A263="","",G262)</f>
        <v/>
      </c>
      <c r="D263" s="27">
        <f>IF(A263="","",MIN($E$6+N($B$9),C263+E263))</f>
        <v/>
      </c>
      <c r="E263" s="27">
        <f>IF(A263="","",C263*$E$5)</f>
        <v/>
      </c>
      <c r="F263" s="27">
        <f>IF(A263="","",D263-E263)</f>
        <v/>
      </c>
      <c r="G263" s="27">
        <f>IF(A263="","",C263-F263)</f>
        <v/>
      </c>
    </row>
    <row r="264">
      <c r="A264" s="21">
        <f>IF(A263="","",IF(OR(A263&gt;=$E$4,G263&lt;=0.005),"",A263+1))</f>
        <v/>
      </c>
      <c r="B264" s="29">
        <f>IF(A264="","",EDATE($B$8,(A264-1)*12/$B$7))</f>
        <v/>
      </c>
      <c r="C264" s="27">
        <f>IF(A264="","",G263)</f>
        <v/>
      </c>
      <c r="D264" s="27">
        <f>IF(A264="","",MIN($E$6+N($B$9),C264+E264))</f>
        <v/>
      </c>
      <c r="E264" s="27">
        <f>IF(A264="","",C264*$E$5)</f>
        <v/>
      </c>
      <c r="F264" s="27">
        <f>IF(A264="","",D264-E264)</f>
        <v/>
      </c>
      <c r="G264" s="27">
        <f>IF(A264="","",C264-F264)</f>
        <v/>
      </c>
    </row>
    <row r="265">
      <c r="A265" s="21">
        <f>IF(A264="","",IF(OR(A264&gt;=$E$4,G264&lt;=0.005),"",A264+1))</f>
        <v/>
      </c>
      <c r="B265" s="29">
        <f>IF(A265="","",EDATE($B$8,(A265-1)*12/$B$7))</f>
        <v/>
      </c>
      <c r="C265" s="27">
        <f>IF(A265="","",G264)</f>
        <v/>
      </c>
      <c r="D265" s="27">
        <f>IF(A265="","",MIN($E$6+N($B$9),C265+E265))</f>
        <v/>
      </c>
      <c r="E265" s="27">
        <f>IF(A265="","",C265*$E$5)</f>
        <v/>
      </c>
      <c r="F265" s="27">
        <f>IF(A265="","",D265-E265)</f>
        <v/>
      </c>
      <c r="G265" s="27">
        <f>IF(A265="","",C265-F265)</f>
        <v/>
      </c>
    </row>
    <row r="266">
      <c r="A266" s="21">
        <f>IF(A265="","",IF(OR(A265&gt;=$E$4,G265&lt;=0.005),"",A265+1))</f>
        <v/>
      </c>
      <c r="B266" s="29">
        <f>IF(A266="","",EDATE($B$8,(A266-1)*12/$B$7))</f>
        <v/>
      </c>
      <c r="C266" s="27">
        <f>IF(A266="","",G265)</f>
        <v/>
      </c>
      <c r="D266" s="27">
        <f>IF(A266="","",MIN($E$6+N($B$9),C266+E266))</f>
        <v/>
      </c>
      <c r="E266" s="27">
        <f>IF(A266="","",C266*$E$5)</f>
        <v/>
      </c>
      <c r="F266" s="27">
        <f>IF(A266="","",D266-E266)</f>
        <v/>
      </c>
      <c r="G266" s="27">
        <f>IF(A266="","",C266-F266)</f>
        <v/>
      </c>
    </row>
    <row r="267">
      <c r="A267" s="21">
        <f>IF(A266="","",IF(OR(A266&gt;=$E$4,G266&lt;=0.005),"",A266+1))</f>
        <v/>
      </c>
      <c r="B267" s="29">
        <f>IF(A267="","",EDATE($B$8,(A267-1)*12/$B$7))</f>
        <v/>
      </c>
      <c r="C267" s="27">
        <f>IF(A267="","",G266)</f>
        <v/>
      </c>
      <c r="D267" s="27">
        <f>IF(A267="","",MIN($E$6+N($B$9),C267+E267))</f>
        <v/>
      </c>
      <c r="E267" s="27">
        <f>IF(A267="","",C267*$E$5)</f>
        <v/>
      </c>
      <c r="F267" s="27">
        <f>IF(A267="","",D267-E267)</f>
        <v/>
      </c>
      <c r="G267" s="27">
        <f>IF(A267="","",C267-F267)</f>
        <v/>
      </c>
    </row>
    <row r="268">
      <c r="A268" s="21">
        <f>IF(A267="","",IF(OR(A267&gt;=$E$4,G267&lt;=0.005),"",A267+1))</f>
        <v/>
      </c>
      <c r="B268" s="29">
        <f>IF(A268="","",EDATE($B$8,(A268-1)*12/$B$7))</f>
        <v/>
      </c>
      <c r="C268" s="27">
        <f>IF(A268="","",G267)</f>
        <v/>
      </c>
      <c r="D268" s="27">
        <f>IF(A268="","",MIN($E$6+N($B$9),C268+E268))</f>
        <v/>
      </c>
      <c r="E268" s="27">
        <f>IF(A268="","",C268*$E$5)</f>
        <v/>
      </c>
      <c r="F268" s="27">
        <f>IF(A268="","",D268-E268)</f>
        <v/>
      </c>
      <c r="G268" s="27">
        <f>IF(A268="","",C268-F268)</f>
        <v/>
      </c>
    </row>
    <row r="269">
      <c r="A269" s="21">
        <f>IF(A268="","",IF(OR(A268&gt;=$E$4,G268&lt;=0.005),"",A268+1))</f>
        <v/>
      </c>
      <c r="B269" s="29">
        <f>IF(A269="","",EDATE($B$8,(A269-1)*12/$B$7))</f>
        <v/>
      </c>
      <c r="C269" s="27">
        <f>IF(A269="","",G268)</f>
        <v/>
      </c>
      <c r="D269" s="27">
        <f>IF(A269="","",MIN($E$6+N($B$9),C269+E269))</f>
        <v/>
      </c>
      <c r="E269" s="27">
        <f>IF(A269="","",C269*$E$5)</f>
        <v/>
      </c>
      <c r="F269" s="27">
        <f>IF(A269="","",D269-E269)</f>
        <v/>
      </c>
      <c r="G269" s="27">
        <f>IF(A269="","",C269-F269)</f>
        <v/>
      </c>
    </row>
    <row r="270">
      <c r="A270" s="21">
        <f>IF(A269="","",IF(OR(A269&gt;=$E$4,G269&lt;=0.005),"",A269+1))</f>
        <v/>
      </c>
      <c r="B270" s="29">
        <f>IF(A270="","",EDATE($B$8,(A270-1)*12/$B$7))</f>
        <v/>
      </c>
      <c r="C270" s="27">
        <f>IF(A270="","",G269)</f>
        <v/>
      </c>
      <c r="D270" s="27">
        <f>IF(A270="","",MIN($E$6+N($B$9),C270+E270))</f>
        <v/>
      </c>
      <c r="E270" s="27">
        <f>IF(A270="","",C270*$E$5)</f>
        <v/>
      </c>
      <c r="F270" s="27">
        <f>IF(A270="","",D270-E270)</f>
        <v/>
      </c>
      <c r="G270" s="27">
        <f>IF(A270="","",C270-F270)</f>
        <v/>
      </c>
    </row>
    <row r="271">
      <c r="A271" s="21">
        <f>IF(A270="","",IF(OR(A270&gt;=$E$4,G270&lt;=0.005),"",A270+1))</f>
        <v/>
      </c>
      <c r="B271" s="29">
        <f>IF(A271="","",EDATE($B$8,(A271-1)*12/$B$7))</f>
        <v/>
      </c>
      <c r="C271" s="27">
        <f>IF(A271="","",G270)</f>
        <v/>
      </c>
      <c r="D271" s="27">
        <f>IF(A271="","",MIN($E$6+N($B$9),C271+E271))</f>
        <v/>
      </c>
      <c r="E271" s="27">
        <f>IF(A271="","",C271*$E$5)</f>
        <v/>
      </c>
      <c r="F271" s="27">
        <f>IF(A271="","",D271-E271)</f>
        <v/>
      </c>
      <c r="G271" s="27">
        <f>IF(A271="","",C271-F271)</f>
        <v/>
      </c>
    </row>
    <row r="272">
      <c r="A272" s="21">
        <f>IF(A271="","",IF(OR(A271&gt;=$E$4,G271&lt;=0.005),"",A271+1))</f>
        <v/>
      </c>
      <c r="B272" s="29">
        <f>IF(A272="","",EDATE($B$8,(A272-1)*12/$B$7))</f>
        <v/>
      </c>
      <c r="C272" s="27">
        <f>IF(A272="","",G271)</f>
        <v/>
      </c>
      <c r="D272" s="27">
        <f>IF(A272="","",MIN($E$6+N($B$9),C272+E272))</f>
        <v/>
      </c>
      <c r="E272" s="27">
        <f>IF(A272="","",C272*$E$5)</f>
        <v/>
      </c>
      <c r="F272" s="27">
        <f>IF(A272="","",D272-E272)</f>
        <v/>
      </c>
      <c r="G272" s="27">
        <f>IF(A272="","",C272-F272)</f>
        <v/>
      </c>
    </row>
    <row r="273">
      <c r="A273" s="21">
        <f>IF(A272="","",IF(OR(A272&gt;=$E$4,G272&lt;=0.005),"",A272+1))</f>
        <v/>
      </c>
      <c r="B273" s="29">
        <f>IF(A273="","",EDATE($B$8,(A273-1)*12/$B$7))</f>
        <v/>
      </c>
      <c r="C273" s="27">
        <f>IF(A273="","",G272)</f>
        <v/>
      </c>
      <c r="D273" s="27">
        <f>IF(A273="","",MIN($E$6+N($B$9),C273+E273))</f>
        <v/>
      </c>
      <c r="E273" s="27">
        <f>IF(A273="","",C273*$E$5)</f>
        <v/>
      </c>
      <c r="F273" s="27">
        <f>IF(A273="","",D273-E273)</f>
        <v/>
      </c>
      <c r="G273" s="27">
        <f>IF(A273="","",C273-F273)</f>
        <v/>
      </c>
    </row>
    <row r="274">
      <c r="A274" s="21">
        <f>IF(A273="","",IF(OR(A273&gt;=$E$4,G273&lt;=0.005),"",A273+1))</f>
        <v/>
      </c>
      <c r="B274" s="29">
        <f>IF(A274="","",EDATE($B$8,(A274-1)*12/$B$7))</f>
        <v/>
      </c>
      <c r="C274" s="27">
        <f>IF(A274="","",G273)</f>
        <v/>
      </c>
      <c r="D274" s="27">
        <f>IF(A274="","",MIN($E$6+N($B$9),C274+E274))</f>
        <v/>
      </c>
      <c r="E274" s="27">
        <f>IF(A274="","",C274*$E$5)</f>
        <v/>
      </c>
      <c r="F274" s="27">
        <f>IF(A274="","",D274-E274)</f>
        <v/>
      </c>
      <c r="G274" s="27">
        <f>IF(A274="","",C274-F274)</f>
        <v/>
      </c>
    </row>
    <row r="275">
      <c r="A275" s="21">
        <f>IF(A274="","",IF(OR(A274&gt;=$E$4,G274&lt;=0.005),"",A274+1))</f>
        <v/>
      </c>
      <c r="B275" s="29">
        <f>IF(A275="","",EDATE($B$8,(A275-1)*12/$B$7))</f>
        <v/>
      </c>
      <c r="C275" s="27">
        <f>IF(A275="","",G274)</f>
        <v/>
      </c>
      <c r="D275" s="27">
        <f>IF(A275="","",MIN($E$6+N($B$9),C275+E275))</f>
        <v/>
      </c>
      <c r="E275" s="27">
        <f>IF(A275="","",C275*$E$5)</f>
        <v/>
      </c>
      <c r="F275" s="27">
        <f>IF(A275="","",D275-E275)</f>
        <v/>
      </c>
      <c r="G275" s="27">
        <f>IF(A275="","",C275-F275)</f>
        <v/>
      </c>
    </row>
    <row r="276">
      <c r="A276" s="21">
        <f>IF(A275="","",IF(OR(A275&gt;=$E$4,G275&lt;=0.005),"",A275+1))</f>
        <v/>
      </c>
      <c r="B276" s="29">
        <f>IF(A276="","",EDATE($B$8,(A276-1)*12/$B$7))</f>
        <v/>
      </c>
      <c r="C276" s="27">
        <f>IF(A276="","",G275)</f>
        <v/>
      </c>
      <c r="D276" s="27">
        <f>IF(A276="","",MIN($E$6+N($B$9),C276+E276))</f>
        <v/>
      </c>
      <c r="E276" s="27">
        <f>IF(A276="","",C276*$E$5)</f>
        <v/>
      </c>
      <c r="F276" s="27">
        <f>IF(A276="","",D276-E276)</f>
        <v/>
      </c>
      <c r="G276" s="27">
        <f>IF(A276="","",C276-F276)</f>
        <v/>
      </c>
    </row>
    <row r="277">
      <c r="A277" s="21">
        <f>IF(A276="","",IF(OR(A276&gt;=$E$4,G276&lt;=0.005),"",A276+1))</f>
        <v/>
      </c>
      <c r="B277" s="29">
        <f>IF(A277="","",EDATE($B$8,(A277-1)*12/$B$7))</f>
        <v/>
      </c>
      <c r="C277" s="27">
        <f>IF(A277="","",G276)</f>
        <v/>
      </c>
      <c r="D277" s="27">
        <f>IF(A277="","",MIN($E$6+N($B$9),C277+E277))</f>
        <v/>
      </c>
      <c r="E277" s="27">
        <f>IF(A277="","",C277*$E$5)</f>
        <v/>
      </c>
      <c r="F277" s="27">
        <f>IF(A277="","",D277-E277)</f>
        <v/>
      </c>
      <c r="G277" s="27">
        <f>IF(A277="","",C277-F277)</f>
        <v/>
      </c>
    </row>
    <row r="278">
      <c r="A278" s="21">
        <f>IF(A277="","",IF(OR(A277&gt;=$E$4,G277&lt;=0.005),"",A277+1))</f>
        <v/>
      </c>
      <c r="B278" s="29">
        <f>IF(A278="","",EDATE($B$8,(A278-1)*12/$B$7))</f>
        <v/>
      </c>
      <c r="C278" s="27">
        <f>IF(A278="","",G277)</f>
        <v/>
      </c>
      <c r="D278" s="27">
        <f>IF(A278="","",MIN($E$6+N($B$9),C278+E278))</f>
        <v/>
      </c>
      <c r="E278" s="27">
        <f>IF(A278="","",C278*$E$5)</f>
        <v/>
      </c>
      <c r="F278" s="27">
        <f>IF(A278="","",D278-E278)</f>
        <v/>
      </c>
      <c r="G278" s="27">
        <f>IF(A278="","",C278-F278)</f>
        <v/>
      </c>
    </row>
    <row r="279">
      <c r="A279" s="21">
        <f>IF(A278="","",IF(OR(A278&gt;=$E$4,G278&lt;=0.005),"",A278+1))</f>
        <v/>
      </c>
      <c r="B279" s="29">
        <f>IF(A279="","",EDATE($B$8,(A279-1)*12/$B$7))</f>
        <v/>
      </c>
      <c r="C279" s="27">
        <f>IF(A279="","",G278)</f>
        <v/>
      </c>
      <c r="D279" s="27">
        <f>IF(A279="","",MIN($E$6+N($B$9),C279+E279))</f>
        <v/>
      </c>
      <c r="E279" s="27">
        <f>IF(A279="","",C279*$E$5)</f>
        <v/>
      </c>
      <c r="F279" s="27">
        <f>IF(A279="","",D279-E279)</f>
        <v/>
      </c>
      <c r="G279" s="27">
        <f>IF(A279="","",C279-F279)</f>
        <v/>
      </c>
    </row>
    <row r="280">
      <c r="A280" s="21">
        <f>IF(A279="","",IF(OR(A279&gt;=$E$4,G279&lt;=0.005),"",A279+1))</f>
        <v/>
      </c>
      <c r="B280" s="29">
        <f>IF(A280="","",EDATE($B$8,(A280-1)*12/$B$7))</f>
        <v/>
      </c>
      <c r="C280" s="27">
        <f>IF(A280="","",G279)</f>
        <v/>
      </c>
      <c r="D280" s="27">
        <f>IF(A280="","",MIN($E$6+N($B$9),C280+E280))</f>
        <v/>
      </c>
      <c r="E280" s="27">
        <f>IF(A280="","",C280*$E$5)</f>
        <v/>
      </c>
      <c r="F280" s="27">
        <f>IF(A280="","",D280-E280)</f>
        <v/>
      </c>
      <c r="G280" s="27">
        <f>IF(A280="","",C280-F280)</f>
        <v/>
      </c>
    </row>
    <row r="281">
      <c r="A281" s="21">
        <f>IF(A280="","",IF(OR(A280&gt;=$E$4,G280&lt;=0.005),"",A280+1))</f>
        <v/>
      </c>
      <c r="B281" s="29">
        <f>IF(A281="","",EDATE($B$8,(A281-1)*12/$B$7))</f>
        <v/>
      </c>
      <c r="C281" s="27">
        <f>IF(A281="","",G280)</f>
        <v/>
      </c>
      <c r="D281" s="27">
        <f>IF(A281="","",MIN($E$6+N($B$9),C281+E281))</f>
        <v/>
      </c>
      <c r="E281" s="27">
        <f>IF(A281="","",C281*$E$5)</f>
        <v/>
      </c>
      <c r="F281" s="27">
        <f>IF(A281="","",D281-E281)</f>
        <v/>
      </c>
      <c r="G281" s="27">
        <f>IF(A281="","",C281-F281)</f>
        <v/>
      </c>
    </row>
    <row r="282">
      <c r="A282" s="21">
        <f>IF(A281="","",IF(OR(A281&gt;=$E$4,G281&lt;=0.005),"",A281+1))</f>
        <v/>
      </c>
      <c r="B282" s="29">
        <f>IF(A282="","",EDATE($B$8,(A282-1)*12/$B$7))</f>
        <v/>
      </c>
      <c r="C282" s="27">
        <f>IF(A282="","",G281)</f>
        <v/>
      </c>
      <c r="D282" s="27">
        <f>IF(A282="","",MIN($E$6+N($B$9),C282+E282))</f>
        <v/>
      </c>
      <c r="E282" s="27">
        <f>IF(A282="","",C282*$E$5)</f>
        <v/>
      </c>
      <c r="F282" s="27">
        <f>IF(A282="","",D282-E282)</f>
        <v/>
      </c>
      <c r="G282" s="27">
        <f>IF(A282="","",C282-F282)</f>
        <v/>
      </c>
    </row>
    <row r="283">
      <c r="A283" s="21">
        <f>IF(A282="","",IF(OR(A282&gt;=$E$4,G282&lt;=0.005),"",A282+1))</f>
        <v/>
      </c>
      <c r="B283" s="29">
        <f>IF(A283="","",EDATE($B$8,(A283-1)*12/$B$7))</f>
        <v/>
      </c>
      <c r="C283" s="27">
        <f>IF(A283="","",G282)</f>
        <v/>
      </c>
      <c r="D283" s="27">
        <f>IF(A283="","",MIN($E$6+N($B$9),C283+E283))</f>
        <v/>
      </c>
      <c r="E283" s="27">
        <f>IF(A283="","",C283*$E$5)</f>
        <v/>
      </c>
      <c r="F283" s="27">
        <f>IF(A283="","",D283-E283)</f>
        <v/>
      </c>
      <c r="G283" s="27">
        <f>IF(A283="","",C283-F283)</f>
        <v/>
      </c>
    </row>
    <row r="284">
      <c r="A284" s="21">
        <f>IF(A283="","",IF(OR(A283&gt;=$E$4,G283&lt;=0.005),"",A283+1))</f>
        <v/>
      </c>
      <c r="B284" s="29">
        <f>IF(A284="","",EDATE($B$8,(A284-1)*12/$B$7))</f>
        <v/>
      </c>
      <c r="C284" s="27">
        <f>IF(A284="","",G283)</f>
        <v/>
      </c>
      <c r="D284" s="27">
        <f>IF(A284="","",MIN($E$6+N($B$9),C284+E284))</f>
        <v/>
      </c>
      <c r="E284" s="27">
        <f>IF(A284="","",C284*$E$5)</f>
        <v/>
      </c>
      <c r="F284" s="27">
        <f>IF(A284="","",D284-E284)</f>
        <v/>
      </c>
      <c r="G284" s="27">
        <f>IF(A284="","",C284-F284)</f>
        <v/>
      </c>
    </row>
    <row r="285">
      <c r="A285" s="21">
        <f>IF(A284="","",IF(OR(A284&gt;=$E$4,G284&lt;=0.005),"",A284+1))</f>
        <v/>
      </c>
      <c r="B285" s="29">
        <f>IF(A285="","",EDATE($B$8,(A285-1)*12/$B$7))</f>
        <v/>
      </c>
      <c r="C285" s="27">
        <f>IF(A285="","",G284)</f>
        <v/>
      </c>
      <c r="D285" s="27">
        <f>IF(A285="","",MIN($E$6+N($B$9),C285+E285))</f>
        <v/>
      </c>
      <c r="E285" s="27">
        <f>IF(A285="","",C285*$E$5)</f>
        <v/>
      </c>
      <c r="F285" s="27">
        <f>IF(A285="","",D285-E285)</f>
        <v/>
      </c>
      <c r="G285" s="27">
        <f>IF(A285="","",C285-F285)</f>
        <v/>
      </c>
    </row>
    <row r="286">
      <c r="A286" s="21">
        <f>IF(A285="","",IF(OR(A285&gt;=$E$4,G285&lt;=0.005),"",A285+1))</f>
        <v/>
      </c>
      <c r="B286" s="29">
        <f>IF(A286="","",EDATE($B$8,(A286-1)*12/$B$7))</f>
        <v/>
      </c>
      <c r="C286" s="27">
        <f>IF(A286="","",G285)</f>
        <v/>
      </c>
      <c r="D286" s="27">
        <f>IF(A286="","",MIN($E$6+N($B$9),C286+E286))</f>
        <v/>
      </c>
      <c r="E286" s="27">
        <f>IF(A286="","",C286*$E$5)</f>
        <v/>
      </c>
      <c r="F286" s="27">
        <f>IF(A286="","",D286-E286)</f>
        <v/>
      </c>
      <c r="G286" s="27">
        <f>IF(A286="","",C286-F286)</f>
        <v/>
      </c>
    </row>
    <row r="287">
      <c r="A287" s="21">
        <f>IF(A286="","",IF(OR(A286&gt;=$E$4,G286&lt;=0.005),"",A286+1))</f>
        <v/>
      </c>
      <c r="B287" s="29">
        <f>IF(A287="","",EDATE($B$8,(A287-1)*12/$B$7))</f>
        <v/>
      </c>
      <c r="C287" s="27">
        <f>IF(A287="","",G286)</f>
        <v/>
      </c>
      <c r="D287" s="27">
        <f>IF(A287="","",MIN($E$6+N($B$9),C287+E287))</f>
        <v/>
      </c>
      <c r="E287" s="27">
        <f>IF(A287="","",C287*$E$5)</f>
        <v/>
      </c>
      <c r="F287" s="27">
        <f>IF(A287="","",D287-E287)</f>
        <v/>
      </c>
      <c r="G287" s="27">
        <f>IF(A287="","",C287-F287)</f>
        <v/>
      </c>
    </row>
    <row r="288">
      <c r="A288" s="21">
        <f>IF(A287="","",IF(OR(A287&gt;=$E$4,G287&lt;=0.005),"",A287+1))</f>
        <v/>
      </c>
      <c r="B288" s="29">
        <f>IF(A288="","",EDATE($B$8,(A288-1)*12/$B$7))</f>
        <v/>
      </c>
      <c r="C288" s="27">
        <f>IF(A288="","",G287)</f>
        <v/>
      </c>
      <c r="D288" s="27">
        <f>IF(A288="","",MIN($E$6+N($B$9),C288+E288))</f>
        <v/>
      </c>
      <c r="E288" s="27">
        <f>IF(A288="","",C288*$E$5)</f>
        <v/>
      </c>
      <c r="F288" s="27">
        <f>IF(A288="","",D288-E288)</f>
        <v/>
      </c>
      <c r="G288" s="27">
        <f>IF(A288="","",C288-F288)</f>
        <v/>
      </c>
    </row>
    <row r="289">
      <c r="A289" s="21">
        <f>IF(A288="","",IF(OR(A288&gt;=$E$4,G288&lt;=0.005),"",A288+1))</f>
        <v/>
      </c>
      <c r="B289" s="29">
        <f>IF(A289="","",EDATE($B$8,(A289-1)*12/$B$7))</f>
        <v/>
      </c>
      <c r="C289" s="27">
        <f>IF(A289="","",G288)</f>
        <v/>
      </c>
      <c r="D289" s="27">
        <f>IF(A289="","",MIN($E$6+N($B$9),C289+E289))</f>
        <v/>
      </c>
      <c r="E289" s="27">
        <f>IF(A289="","",C289*$E$5)</f>
        <v/>
      </c>
      <c r="F289" s="27">
        <f>IF(A289="","",D289-E289)</f>
        <v/>
      </c>
      <c r="G289" s="27">
        <f>IF(A289="","",C289-F289)</f>
        <v/>
      </c>
    </row>
    <row r="290">
      <c r="A290" s="21">
        <f>IF(A289="","",IF(OR(A289&gt;=$E$4,G289&lt;=0.005),"",A289+1))</f>
        <v/>
      </c>
      <c r="B290" s="29">
        <f>IF(A290="","",EDATE($B$8,(A290-1)*12/$B$7))</f>
        <v/>
      </c>
      <c r="C290" s="27">
        <f>IF(A290="","",G289)</f>
        <v/>
      </c>
      <c r="D290" s="27">
        <f>IF(A290="","",MIN($E$6+N($B$9),C290+E290))</f>
        <v/>
      </c>
      <c r="E290" s="27">
        <f>IF(A290="","",C290*$E$5)</f>
        <v/>
      </c>
      <c r="F290" s="27">
        <f>IF(A290="","",D290-E290)</f>
        <v/>
      </c>
      <c r="G290" s="27">
        <f>IF(A290="","",C290-F290)</f>
        <v/>
      </c>
    </row>
    <row r="291">
      <c r="A291" s="21">
        <f>IF(A290="","",IF(OR(A290&gt;=$E$4,G290&lt;=0.005),"",A290+1))</f>
        <v/>
      </c>
      <c r="B291" s="29">
        <f>IF(A291="","",EDATE($B$8,(A291-1)*12/$B$7))</f>
        <v/>
      </c>
      <c r="C291" s="27">
        <f>IF(A291="","",G290)</f>
        <v/>
      </c>
      <c r="D291" s="27">
        <f>IF(A291="","",MIN($E$6+N($B$9),C291+E291))</f>
        <v/>
      </c>
      <c r="E291" s="27">
        <f>IF(A291="","",C291*$E$5)</f>
        <v/>
      </c>
      <c r="F291" s="27">
        <f>IF(A291="","",D291-E291)</f>
        <v/>
      </c>
      <c r="G291" s="27">
        <f>IF(A291="","",C291-F291)</f>
        <v/>
      </c>
    </row>
    <row r="292">
      <c r="A292" s="21">
        <f>IF(A291="","",IF(OR(A291&gt;=$E$4,G291&lt;=0.005),"",A291+1))</f>
        <v/>
      </c>
      <c r="B292" s="29">
        <f>IF(A292="","",EDATE($B$8,(A292-1)*12/$B$7))</f>
        <v/>
      </c>
      <c r="C292" s="27">
        <f>IF(A292="","",G291)</f>
        <v/>
      </c>
      <c r="D292" s="27">
        <f>IF(A292="","",MIN($E$6+N($B$9),C292+E292))</f>
        <v/>
      </c>
      <c r="E292" s="27">
        <f>IF(A292="","",C292*$E$5)</f>
        <v/>
      </c>
      <c r="F292" s="27">
        <f>IF(A292="","",D292-E292)</f>
        <v/>
      </c>
      <c r="G292" s="27">
        <f>IF(A292="","",C292-F292)</f>
        <v/>
      </c>
    </row>
    <row r="293">
      <c r="A293" s="21">
        <f>IF(A292="","",IF(OR(A292&gt;=$E$4,G292&lt;=0.005),"",A292+1))</f>
        <v/>
      </c>
      <c r="B293" s="29">
        <f>IF(A293="","",EDATE($B$8,(A293-1)*12/$B$7))</f>
        <v/>
      </c>
      <c r="C293" s="27">
        <f>IF(A293="","",G292)</f>
        <v/>
      </c>
      <c r="D293" s="27">
        <f>IF(A293="","",MIN($E$6+N($B$9),C293+E293))</f>
        <v/>
      </c>
      <c r="E293" s="27">
        <f>IF(A293="","",C293*$E$5)</f>
        <v/>
      </c>
      <c r="F293" s="27">
        <f>IF(A293="","",D293-E293)</f>
        <v/>
      </c>
      <c r="G293" s="27">
        <f>IF(A293="","",C293-F293)</f>
        <v/>
      </c>
    </row>
    <row r="294">
      <c r="A294" s="21">
        <f>IF(A293="","",IF(OR(A293&gt;=$E$4,G293&lt;=0.005),"",A293+1))</f>
        <v/>
      </c>
      <c r="B294" s="29">
        <f>IF(A294="","",EDATE($B$8,(A294-1)*12/$B$7))</f>
        <v/>
      </c>
      <c r="C294" s="27">
        <f>IF(A294="","",G293)</f>
        <v/>
      </c>
      <c r="D294" s="27">
        <f>IF(A294="","",MIN($E$6+N($B$9),C294+E294))</f>
        <v/>
      </c>
      <c r="E294" s="27">
        <f>IF(A294="","",C294*$E$5)</f>
        <v/>
      </c>
      <c r="F294" s="27">
        <f>IF(A294="","",D294-E294)</f>
        <v/>
      </c>
      <c r="G294" s="27">
        <f>IF(A294="","",C294-F294)</f>
        <v/>
      </c>
    </row>
    <row r="295">
      <c r="A295" s="21">
        <f>IF(A294="","",IF(OR(A294&gt;=$E$4,G294&lt;=0.005),"",A294+1))</f>
        <v/>
      </c>
      <c r="B295" s="29">
        <f>IF(A295="","",EDATE($B$8,(A295-1)*12/$B$7))</f>
        <v/>
      </c>
      <c r="C295" s="27">
        <f>IF(A295="","",G294)</f>
        <v/>
      </c>
      <c r="D295" s="27">
        <f>IF(A295="","",MIN($E$6+N($B$9),C295+E295))</f>
        <v/>
      </c>
      <c r="E295" s="27">
        <f>IF(A295="","",C295*$E$5)</f>
        <v/>
      </c>
      <c r="F295" s="27">
        <f>IF(A295="","",D295-E295)</f>
        <v/>
      </c>
      <c r="G295" s="27">
        <f>IF(A295="","",C295-F295)</f>
        <v/>
      </c>
    </row>
    <row r="296">
      <c r="A296" s="21">
        <f>IF(A295="","",IF(OR(A295&gt;=$E$4,G295&lt;=0.005),"",A295+1))</f>
        <v/>
      </c>
      <c r="B296" s="29">
        <f>IF(A296="","",EDATE($B$8,(A296-1)*12/$B$7))</f>
        <v/>
      </c>
      <c r="C296" s="27">
        <f>IF(A296="","",G295)</f>
        <v/>
      </c>
      <c r="D296" s="27">
        <f>IF(A296="","",MIN($E$6+N($B$9),C296+E296))</f>
        <v/>
      </c>
      <c r="E296" s="27">
        <f>IF(A296="","",C296*$E$5)</f>
        <v/>
      </c>
      <c r="F296" s="27">
        <f>IF(A296="","",D296-E296)</f>
        <v/>
      </c>
      <c r="G296" s="27">
        <f>IF(A296="","",C296-F296)</f>
        <v/>
      </c>
    </row>
    <row r="297">
      <c r="A297" s="21">
        <f>IF(A296="","",IF(OR(A296&gt;=$E$4,G296&lt;=0.005),"",A296+1))</f>
        <v/>
      </c>
      <c r="B297" s="29">
        <f>IF(A297="","",EDATE($B$8,(A297-1)*12/$B$7))</f>
        <v/>
      </c>
      <c r="C297" s="27">
        <f>IF(A297="","",G296)</f>
        <v/>
      </c>
      <c r="D297" s="27">
        <f>IF(A297="","",MIN($E$6+N($B$9),C297+E297))</f>
        <v/>
      </c>
      <c r="E297" s="27">
        <f>IF(A297="","",C297*$E$5)</f>
        <v/>
      </c>
      <c r="F297" s="27">
        <f>IF(A297="","",D297-E297)</f>
        <v/>
      </c>
      <c r="G297" s="27">
        <f>IF(A297="","",C297-F297)</f>
        <v/>
      </c>
    </row>
    <row r="298">
      <c r="A298" s="21">
        <f>IF(A297="","",IF(OR(A297&gt;=$E$4,G297&lt;=0.005),"",A297+1))</f>
        <v/>
      </c>
      <c r="B298" s="29">
        <f>IF(A298="","",EDATE($B$8,(A298-1)*12/$B$7))</f>
        <v/>
      </c>
      <c r="C298" s="27">
        <f>IF(A298="","",G297)</f>
        <v/>
      </c>
      <c r="D298" s="27">
        <f>IF(A298="","",MIN($E$6+N($B$9),C298+E298))</f>
        <v/>
      </c>
      <c r="E298" s="27">
        <f>IF(A298="","",C298*$E$5)</f>
        <v/>
      </c>
      <c r="F298" s="27">
        <f>IF(A298="","",D298-E298)</f>
        <v/>
      </c>
      <c r="G298" s="27">
        <f>IF(A298="","",C298-F298)</f>
        <v/>
      </c>
    </row>
    <row r="299">
      <c r="A299" s="21">
        <f>IF(A298="","",IF(OR(A298&gt;=$E$4,G298&lt;=0.005),"",A298+1))</f>
        <v/>
      </c>
      <c r="B299" s="29">
        <f>IF(A299="","",EDATE($B$8,(A299-1)*12/$B$7))</f>
        <v/>
      </c>
      <c r="C299" s="27">
        <f>IF(A299="","",G298)</f>
        <v/>
      </c>
      <c r="D299" s="27">
        <f>IF(A299="","",MIN($E$6+N($B$9),C299+E299))</f>
        <v/>
      </c>
      <c r="E299" s="27">
        <f>IF(A299="","",C299*$E$5)</f>
        <v/>
      </c>
      <c r="F299" s="27">
        <f>IF(A299="","",D299-E299)</f>
        <v/>
      </c>
      <c r="G299" s="27">
        <f>IF(A299="","",C299-F299)</f>
        <v/>
      </c>
    </row>
    <row r="300">
      <c r="A300" s="21">
        <f>IF(A299="","",IF(OR(A299&gt;=$E$4,G299&lt;=0.005),"",A299+1))</f>
        <v/>
      </c>
      <c r="B300" s="29">
        <f>IF(A300="","",EDATE($B$8,(A300-1)*12/$B$7))</f>
        <v/>
      </c>
      <c r="C300" s="27">
        <f>IF(A300="","",G299)</f>
        <v/>
      </c>
      <c r="D300" s="27">
        <f>IF(A300="","",MIN($E$6+N($B$9),C300+E300))</f>
        <v/>
      </c>
      <c r="E300" s="27">
        <f>IF(A300="","",C300*$E$5)</f>
        <v/>
      </c>
      <c r="F300" s="27">
        <f>IF(A300="","",D300-E300)</f>
        <v/>
      </c>
      <c r="G300" s="27">
        <f>IF(A300="","",C300-F300)</f>
        <v/>
      </c>
    </row>
    <row r="301">
      <c r="A301" s="21">
        <f>IF(A300="","",IF(OR(A300&gt;=$E$4,G300&lt;=0.005),"",A300+1))</f>
        <v/>
      </c>
      <c r="B301" s="29">
        <f>IF(A301="","",EDATE($B$8,(A301-1)*12/$B$7))</f>
        <v/>
      </c>
      <c r="C301" s="27">
        <f>IF(A301="","",G300)</f>
        <v/>
      </c>
      <c r="D301" s="27">
        <f>IF(A301="","",MIN($E$6+N($B$9),C301+E301))</f>
        <v/>
      </c>
      <c r="E301" s="27">
        <f>IF(A301="","",C301*$E$5)</f>
        <v/>
      </c>
      <c r="F301" s="27">
        <f>IF(A301="","",D301-E301)</f>
        <v/>
      </c>
      <c r="G301" s="27">
        <f>IF(A301="","",C301-F301)</f>
        <v/>
      </c>
    </row>
    <row r="302">
      <c r="A302" s="21">
        <f>IF(A301="","",IF(OR(A301&gt;=$E$4,G301&lt;=0.005),"",A301+1))</f>
        <v/>
      </c>
      <c r="B302" s="29">
        <f>IF(A302="","",EDATE($B$8,(A302-1)*12/$B$7))</f>
        <v/>
      </c>
      <c r="C302" s="27">
        <f>IF(A302="","",G301)</f>
        <v/>
      </c>
      <c r="D302" s="27">
        <f>IF(A302="","",MIN($E$6+N($B$9),C302+E302))</f>
        <v/>
      </c>
      <c r="E302" s="27">
        <f>IF(A302="","",C302*$E$5)</f>
        <v/>
      </c>
      <c r="F302" s="27">
        <f>IF(A302="","",D302-E302)</f>
        <v/>
      </c>
      <c r="G302" s="27">
        <f>IF(A302="","",C302-F302)</f>
        <v/>
      </c>
    </row>
    <row r="303">
      <c r="A303" s="21">
        <f>IF(A302="","",IF(OR(A302&gt;=$E$4,G302&lt;=0.005),"",A302+1))</f>
        <v/>
      </c>
      <c r="B303" s="29">
        <f>IF(A303="","",EDATE($B$8,(A303-1)*12/$B$7))</f>
        <v/>
      </c>
      <c r="C303" s="27">
        <f>IF(A303="","",G302)</f>
        <v/>
      </c>
      <c r="D303" s="27">
        <f>IF(A303="","",MIN($E$6+N($B$9),C303+E303))</f>
        <v/>
      </c>
      <c r="E303" s="27">
        <f>IF(A303="","",C303*$E$5)</f>
        <v/>
      </c>
      <c r="F303" s="27">
        <f>IF(A303="","",D303-E303)</f>
        <v/>
      </c>
      <c r="G303" s="27">
        <f>IF(A303="","",C303-F303)</f>
        <v/>
      </c>
    </row>
    <row r="304">
      <c r="A304" s="21">
        <f>IF(A303="","",IF(OR(A303&gt;=$E$4,G303&lt;=0.005),"",A303+1))</f>
        <v/>
      </c>
      <c r="B304" s="29">
        <f>IF(A304="","",EDATE($B$8,(A304-1)*12/$B$7))</f>
        <v/>
      </c>
      <c r="C304" s="27">
        <f>IF(A304="","",G303)</f>
        <v/>
      </c>
      <c r="D304" s="27">
        <f>IF(A304="","",MIN($E$6+N($B$9),C304+E304))</f>
        <v/>
      </c>
      <c r="E304" s="27">
        <f>IF(A304="","",C304*$E$5)</f>
        <v/>
      </c>
      <c r="F304" s="27">
        <f>IF(A304="","",D304-E304)</f>
        <v/>
      </c>
      <c r="G304" s="27">
        <f>IF(A304="","",C304-F304)</f>
        <v/>
      </c>
    </row>
    <row r="305">
      <c r="A305" s="21">
        <f>IF(A304="","",IF(OR(A304&gt;=$E$4,G304&lt;=0.005),"",A304+1))</f>
        <v/>
      </c>
      <c r="B305" s="29">
        <f>IF(A305="","",EDATE($B$8,(A305-1)*12/$B$7))</f>
        <v/>
      </c>
      <c r="C305" s="27">
        <f>IF(A305="","",G304)</f>
        <v/>
      </c>
      <c r="D305" s="27">
        <f>IF(A305="","",MIN($E$6+N($B$9),C305+E305))</f>
        <v/>
      </c>
      <c r="E305" s="27">
        <f>IF(A305="","",C305*$E$5)</f>
        <v/>
      </c>
      <c r="F305" s="27">
        <f>IF(A305="","",D305-E305)</f>
        <v/>
      </c>
      <c r="G305" s="27">
        <f>IF(A305="","",C305-F305)</f>
        <v/>
      </c>
    </row>
    <row r="306">
      <c r="A306" s="21">
        <f>IF(A305="","",IF(OR(A305&gt;=$E$4,G305&lt;=0.005),"",A305+1))</f>
        <v/>
      </c>
      <c r="B306" s="29">
        <f>IF(A306="","",EDATE($B$8,(A306-1)*12/$B$7))</f>
        <v/>
      </c>
      <c r="C306" s="27">
        <f>IF(A306="","",G305)</f>
        <v/>
      </c>
      <c r="D306" s="27">
        <f>IF(A306="","",MIN($E$6+N($B$9),C306+E306))</f>
        <v/>
      </c>
      <c r="E306" s="27">
        <f>IF(A306="","",C306*$E$5)</f>
        <v/>
      </c>
      <c r="F306" s="27">
        <f>IF(A306="","",D306-E306)</f>
        <v/>
      </c>
      <c r="G306" s="27">
        <f>IF(A306="","",C306-F306)</f>
        <v/>
      </c>
    </row>
    <row r="307">
      <c r="A307" s="21">
        <f>IF(A306="","",IF(OR(A306&gt;=$E$4,G306&lt;=0.005),"",A306+1))</f>
        <v/>
      </c>
      <c r="B307" s="29">
        <f>IF(A307="","",EDATE($B$8,(A307-1)*12/$B$7))</f>
        <v/>
      </c>
      <c r="C307" s="27">
        <f>IF(A307="","",G306)</f>
        <v/>
      </c>
      <c r="D307" s="27">
        <f>IF(A307="","",MIN($E$6+N($B$9),C307+E307))</f>
        <v/>
      </c>
      <c r="E307" s="27">
        <f>IF(A307="","",C307*$E$5)</f>
        <v/>
      </c>
      <c r="F307" s="27">
        <f>IF(A307="","",D307-E307)</f>
        <v/>
      </c>
      <c r="G307" s="27">
        <f>IF(A307="","",C307-F307)</f>
        <v/>
      </c>
    </row>
    <row r="308">
      <c r="A308" s="21">
        <f>IF(A307="","",IF(OR(A307&gt;=$E$4,G307&lt;=0.005),"",A307+1))</f>
        <v/>
      </c>
      <c r="B308" s="29">
        <f>IF(A308="","",EDATE($B$8,(A308-1)*12/$B$7))</f>
        <v/>
      </c>
      <c r="C308" s="27">
        <f>IF(A308="","",G307)</f>
        <v/>
      </c>
      <c r="D308" s="27">
        <f>IF(A308="","",MIN($E$6+N($B$9),C308+E308))</f>
        <v/>
      </c>
      <c r="E308" s="27">
        <f>IF(A308="","",C308*$E$5)</f>
        <v/>
      </c>
      <c r="F308" s="27">
        <f>IF(A308="","",D308-E308)</f>
        <v/>
      </c>
      <c r="G308" s="27">
        <f>IF(A308="","",C308-F308)</f>
        <v/>
      </c>
    </row>
    <row r="309">
      <c r="A309" s="21">
        <f>IF(A308="","",IF(OR(A308&gt;=$E$4,G308&lt;=0.005),"",A308+1))</f>
        <v/>
      </c>
      <c r="B309" s="29">
        <f>IF(A309="","",EDATE($B$8,(A309-1)*12/$B$7))</f>
        <v/>
      </c>
      <c r="C309" s="27">
        <f>IF(A309="","",G308)</f>
        <v/>
      </c>
      <c r="D309" s="27">
        <f>IF(A309="","",MIN($E$6+N($B$9),C309+E309))</f>
        <v/>
      </c>
      <c r="E309" s="27">
        <f>IF(A309="","",C309*$E$5)</f>
        <v/>
      </c>
      <c r="F309" s="27">
        <f>IF(A309="","",D309-E309)</f>
        <v/>
      </c>
      <c r="G309" s="27">
        <f>IF(A309="","",C309-F309)</f>
        <v/>
      </c>
    </row>
    <row r="310">
      <c r="A310" s="21">
        <f>IF(A309="","",IF(OR(A309&gt;=$E$4,G309&lt;=0.005),"",A309+1))</f>
        <v/>
      </c>
      <c r="B310" s="29">
        <f>IF(A310="","",EDATE($B$8,(A310-1)*12/$B$7))</f>
        <v/>
      </c>
      <c r="C310" s="27">
        <f>IF(A310="","",G309)</f>
        <v/>
      </c>
      <c r="D310" s="27">
        <f>IF(A310="","",MIN($E$6+N($B$9),C310+E310))</f>
        <v/>
      </c>
      <c r="E310" s="27">
        <f>IF(A310="","",C310*$E$5)</f>
        <v/>
      </c>
      <c r="F310" s="27">
        <f>IF(A310="","",D310-E310)</f>
        <v/>
      </c>
      <c r="G310" s="27">
        <f>IF(A310="","",C310-F310)</f>
        <v/>
      </c>
    </row>
    <row r="311">
      <c r="A311" s="21">
        <f>IF(A310="","",IF(OR(A310&gt;=$E$4,G310&lt;=0.005),"",A310+1))</f>
        <v/>
      </c>
      <c r="B311" s="29">
        <f>IF(A311="","",EDATE($B$8,(A311-1)*12/$B$7))</f>
        <v/>
      </c>
      <c r="C311" s="27">
        <f>IF(A311="","",G310)</f>
        <v/>
      </c>
      <c r="D311" s="27">
        <f>IF(A311="","",MIN($E$6+N($B$9),C311+E311))</f>
        <v/>
      </c>
      <c r="E311" s="27">
        <f>IF(A311="","",C311*$E$5)</f>
        <v/>
      </c>
      <c r="F311" s="27">
        <f>IF(A311="","",D311-E311)</f>
        <v/>
      </c>
      <c r="G311" s="27">
        <f>IF(A311="","",C311-F311)</f>
        <v/>
      </c>
    </row>
    <row r="312">
      <c r="A312" s="21">
        <f>IF(A311="","",IF(OR(A311&gt;=$E$4,G311&lt;=0.005),"",A311+1))</f>
        <v/>
      </c>
      <c r="B312" s="29">
        <f>IF(A312="","",EDATE($B$8,(A312-1)*12/$B$7))</f>
        <v/>
      </c>
      <c r="C312" s="27">
        <f>IF(A312="","",G311)</f>
        <v/>
      </c>
      <c r="D312" s="27">
        <f>IF(A312="","",MIN($E$6+N($B$9),C312+E312))</f>
        <v/>
      </c>
      <c r="E312" s="27">
        <f>IF(A312="","",C312*$E$5)</f>
        <v/>
      </c>
      <c r="F312" s="27">
        <f>IF(A312="","",D312-E312)</f>
        <v/>
      </c>
      <c r="G312" s="27">
        <f>IF(A312="","",C312-F312)</f>
        <v/>
      </c>
    </row>
    <row r="313">
      <c r="A313" s="21">
        <f>IF(A312="","",IF(OR(A312&gt;=$E$4,G312&lt;=0.005),"",A312+1))</f>
        <v/>
      </c>
      <c r="B313" s="29">
        <f>IF(A313="","",EDATE($B$8,(A313-1)*12/$B$7))</f>
        <v/>
      </c>
      <c r="C313" s="27">
        <f>IF(A313="","",G312)</f>
        <v/>
      </c>
      <c r="D313" s="27">
        <f>IF(A313="","",MIN($E$6+N($B$9),C313+E313))</f>
        <v/>
      </c>
      <c r="E313" s="27">
        <f>IF(A313="","",C313*$E$5)</f>
        <v/>
      </c>
      <c r="F313" s="27">
        <f>IF(A313="","",D313-E313)</f>
        <v/>
      </c>
      <c r="G313" s="27">
        <f>IF(A313="","",C313-F313)</f>
        <v/>
      </c>
    </row>
    <row r="314">
      <c r="A314" s="21">
        <f>IF(A313="","",IF(OR(A313&gt;=$E$4,G313&lt;=0.005),"",A313+1))</f>
        <v/>
      </c>
      <c r="B314" s="29">
        <f>IF(A314="","",EDATE($B$8,(A314-1)*12/$B$7))</f>
        <v/>
      </c>
      <c r="C314" s="27">
        <f>IF(A314="","",G313)</f>
        <v/>
      </c>
      <c r="D314" s="27">
        <f>IF(A314="","",MIN($E$6+N($B$9),C314+E314))</f>
        <v/>
      </c>
      <c r="E314" s="27">
        <f>IF(A314="","",C314*$E$5)</f>
        <v/>
      </c>
      <c r="F314" s="27">
        <f>IF(A314="","",D314-E314)</f>
        <v/>
      </c>
      <c r="G314" s="27">
        <f>IF(A314="","",C314-F314)</f>
        <v/>
      </c>
    </row>
    <row r="315">
      <c r="A315" s="21">
        <f>IF(A314="","",IF(OR(A314&gt;=$E$4,G314&lt;=0.005),"",A314+1))</f>
        <v/>
      </c>
      <c r="B315" s="29">
        <f>IF(A315="","",EDATE($B$8,(A315-1)*12/$B$7))</f>
        <v/>
      </c>
      <c r="C315" s="27">
        <f>IF(A315="","",G314)</f>
        <v/>
      </c>
      <c r="D315" s="27">
        <f>IF(A315="","",MIN($E$6+N($B$9),C315+E315))</f>
        <v/>
      </c>
      <c r="E315" s="27">
        <f>IF(A315="","",C315*$E$5)</f>
        <v/>
      </c>
      <c r="F315" s="27">
        <f>IF(A315="","",D315-E315)</f>
        <v/>
      </c>
      <c r="G315" s="27">
        <f>IF(A315="","",C315-F315)</f>
        <v/>
      </c>
    </row>
    <row r="316">
      <c r="A316" s="21">
        <f>IF(A315="","",IF(OR(A315&gt;=$E$4,G315&lt;=0.005),"",A315+1))</f>
        <v/>
      </c>
      <c r="B316" s="29">
        <f>IF(A316="","",EDATE($B$8,(A316-1)*12/$B$7))</f>
        <v/>
      </c>
      <c r="C316" s="27">
        <f>IF(A316="","",G315)</f>
        <v/>
      </c>
      <c r="D316" s="27">
        <f>IF(A316="","",MIN($E$6+N($B$9),C316+E316))</f>
        <v/>
      </c>
      <c r="E316" s="27">
        <f>IF(A316="","",C316*$E$5)</f>
        <v/>
      </c>
      <c r="F316" s="27">
        <f>IF(A316="","",D316-E316)</f>
        <v/>
      </c>
      <c r="G316" s="27">
        <f>IF(A316="","",C316-F316)</f>
        <v/>
      </c>
    </row>
    <row r="317">
      <c r="A317" s="21">
        <f>IF(A316="","",IF(OR(A316&gt;=$E$4,G316&lt;=0.005),"",A316+1))</f>
        <v/>
      </c>
      <c r="B317" s="29">
        <f>IF(A317="","",EDATE($B$8,(A317-1)*12/$B$7))</f>
        <v/>
      </c>
      <c r="C317" s="27">
        <f>IF(A317="","",G316)</f>
        <v/>
      </c>
      <c r="D317" s="27">
        <f>IF(A317="","",MIN($E$6+N($B$9),C317+E317))</f>
        <v/>
      </c>
      <c r="E317" s="27">
        <f>IF(A317="","",C317*$E$5)</f>
        <v/>
      </c>
      <c r="F317" s="27">
        <f>IF(A317="","",D317-E317)</f>
        <v/>
      </c>
      <c r="G317" s="27">
        <f>IF(A317="","",C317-F317)</f>
        <v/>
      </c>
    </row>
    <row r="318">
      <c r="A318" s="21">
        <f>IF(A317="","",IF(OR(A317&gt;=$E$4,G317&lt;=0.005),"",A317+1))</f>
        <v/>
      </c>
      <c r="B318" s="29">
        <f>IF(A318="","",EDATE($B$8,(A318-1)*12/$B$7))</f>
        <v/>
      </c>
      <c r="C318" s="27">
        <f>IF(A318="","",G317)</f>
        <v/>
      </c>
      <c r="D318" s="27">
        <f>IF(A318="","",MIN($E$6+N($B$9),C318+E318))</f>
        <v/>
      </c>
      <c r="E318" s="27">
        <f>IF(A318="","",C318*$E$5)</f>
        <v/>
      </c>
      <c r="F318" s="27">
        <f>IF(A318="","",D318-E318)</f>
        <v/>
      </c>
      <c r="G318" s="27">
        <f>IF(A318="","",C318-F318)</f>
        <v/>
      </c>
    </row>
    <row r="319">
      <c r="A319" s="21">
        <f>IF(A318="","",IF(OR(A318&gt;=$E$4,G318&lt;=0.005),"",A318+1))</f>
        <v/>
      </c>
      <c r="B319" s="29">
        <f>IF(A319="","",EDATE($B$8,(A319-1)*12/$B$7))</f>
        <v/>
      </c>
      <c r="C319" s="27">
        <f>IF(A319="","",G318)</f>
        <v/>
      </c>
      <c r="D319" s="27">
        <f>IF(A319="","",MIN($E$6+N($B$9),C319+E319))</f>
        <v/>
      </c>
      <c r="E319" s="27">
        <f>IF(A319="","",C319*$E$5)</f>
        <v/>
      </c>
      <c r="F319" s="27">
        <f>IF(A319="","",D319-E319)</f>
        <v/>
      </c>
      <c r="G319" s="27">
        <f>IF(A319="","",C319-F319)</f>
        <v/>
      </c>
    </row>
    <row r="320">
      <c r="A320" s="21">
        <f>IF(A319="","",IF(OR(A319&gt;=$E$4,G319&lt;=0.005),"",A319+1))</f>
        <v/>
      </c>
      <c r="B320" s="29">
        <f>IF(A320="","",EDATE($B$8,(A320-1)*12/$B$7))</f>
        <v/>
      </c>
      <c r="C320" s="27">
        <f>IF(A320="","",G319)</f>
        <v/>
      </c>
      <c r="D320" s="27">
        <f>IF(A320="","",MIN($E$6+N($B$9),C320+E320))</f>
        <v/>
      </c>
      <c r="E320" s="27">
        <f>IF(A320="","",C320*$E$5)</f>
        <v/>
      </c>
      <c r="F320" s="27">
        <f>IF(A320="","",D320-E320)</f>
        <v/>
      </c>
      <c r="G320" s="27">
        <f>IF(A320="","",C320-F320)</f>
        <v/>
      </c>
    </row>
    <row r="321">
      <c r="A321" s="21">
        <f>IF(A320="","",IF(OR(A320&gt;=$E$4,G320&lt;=0.005),"",A320+1))</f>
        <v/>
      </c>
      <c r="B321" s="29">
        <f>IF(A321="","",EDATE($B$8,(A321-1)*12/$B$7))</f>
        <v/>
      </c>
      <c r="C321" s="27">
        <f>IF(A321="","",G320)</f>
        <v/>
      </c>
      <c r="D321" s="27">
        <f>IF(A321="","",MIN($E$6+N($B$9),C321+E321))</f>
        <v/>
      </c>
      <c r="E321" s="27">
        <f>IF(A321="","",C321*$E$5)</f>
        <v/>
      </c>
      <c r="F321" s="27">
        <f>IF(A321="","",D321-E321)</f>
        <v/>
      </c>
      <c r="G321" s="27">
        <f>IF(A321="","",C321-F321)</f>
        <v/>
      </c>
    </row>
    <row r="322">
      <c r="A322" s="21">
        <f>IF(A321="","",IF(OR(A321&gt;=$E$4,G321&lt;=0.005),"",A321+1))</f>
        <v/>
      </c>
      <c r="B322" s="29">
        <f>IF(A322="","",EDATE($B$8,(A322-1)*12/$B$7))</f>
        <v/>
      </c>
      <c r="C322" s="27">
        <f>IF(A322="","",G321)</f>
        <v/>
      </c>
      <c r="D322" s="27">
        <f>IF(A322="","",MIN($E$6+N($B$9),C322+E322))</f>
        <v/>
      </c>
      <c r="E322" s="27">
        <f>IF(A322="","",C322*$E$5)</f>
        <v/>
      </c>
      <c r="F322" s="27">
        <f>IF(A322="","",D322-E322)</f>
        <v/>
      </c>
      <c r="G322" s="27">
        <f>IF(A322="","",C322-F322)</f>
        <v/>
      </c>
    </row>
    <row r="323">
      <c r="A323" s="21">
        <f>IF(A322="","",IF(OR(A322&gt;=$E$4,G322&lt;=0.005),"",A322+1))</f>
        <v/>
      </c>
      <c r="B323" s="29">
        <f>IF(A323="","",EDATE($B$8,(A323-1)*12/$B$7))</f>
        <v/>
      </c>
      <c r="C323" s="27">
        <f>IF(A323="","",G322)</f>
        <v/>
      </c>
      <c r="D323" s="27">
        <f>IF(A323="","",MIN($E$6+N($B$9),C323+E323))</f>
        <v/>
      </c>
      <c r="E323" s="27">
        <f>IF(A323="","",C323*$E$5)</f>
        <v/>
      </c>
      <c r="F323" s="27">
        <f>IF(A323="","",D323-E323)</f>
        <v/>
      </c>
      <c r="G323" s="27">
        <f>IF(A323="","",C323-F323)</f>
        <v/>
      </c>
    </row>
    <row r="324">
      <c r="A324" s="21">
        <f>IF(A323="","",IF(OR(A323&gt;=$E$4,G323&lt;=0.005),"",A323+1))</f>
        <v/>
      </c>
      <c r="B324" s="29">
        <f>IF(A324="","",EDATE($B$8,(A324-1)*12/$B$7))</f>
        <v/>
      </c>
      <c r="C324" s="27">
        <f>IF(A324="","",G323)</f>
        <v/>
      </c>
      <c r="D324" s="27">
        <f>IF(A324="","",MIN($E$6+N($B$9),C324+E324))</f>
        <v/>
      </c>
      <c r="E324" s="27">
        <f>IF(A324="","",C324*$E$5)</f>
        <v/>
      </c>
      <c r="F324" s="27">
        <f>IF(A324="","",D324-E324)</f>
        <v/>
      </c>
      <c r="G324" s="27">
        <f>IF(A324="","",C324-F324)</f>
        <v/>
      </c>
    </row>
    <row r="325">
      <c r="A325" s="21">
        <f>IF(A324="","",IF(OR(A324&gt;=$E$4,G324&lt;=0.005),"",A324+1))</f>
        <v/>
      </c>
      <c r="B325" s="29">
        <f>IF(A325="","",EDATE($B$8,(A325-1)*12/$B$7))</f>
        <v/>
      </c>
      <c r="C325" s="27">
        <f>IF(A325="","",G324)</f>
        <v/>
      </c>
      <c r="D325" s="27">
        <f>IF(A325="","",MIN($E$6+N($B$9),C325+E325))</f>
        <v/>
      </c>
      <c r="E325" s="27">
        <f>IF(A325="","",C325*$E$5)</f>
        <v/>
      </c>
      <c r="F325" s="27">
        <f>IF(A325="","",D325-E325)</f>
        <v/>
      </c>
      <c r="G325" s="27">
        <f>IF(A325="","",C325-F325)</f>
        <v/>
      </c>
    </row>
    <row r="326">
      <c r="A326" s="21">
        <f>IF(A325="","",IF(OR(A325&gt;=$E$4,G325&lt;=0.005),"",A325+1))</f>
        <v/>
      </c>
      <c r="B326" s="29">
        <f>IF(A326="","",EDATE($B$8,(A326-1)*12/$B$7))</f>
        <v/>
      </c>
      <c r="C326" s="27">
        <f>IF(A326="","",G325)</f>
        <v/>
      </c>
      <c r="D326" s="27">
        <f>IF(A326="","",MIN($E$6+N($B$9),C326+E326))</f>
        <v/>
      </c>
      <c r="E326" s="27">
        <f>IF(A326="","",C326*$E$5)</f>
        <v/>
      </c>
      <c r="F326" s="27">
        <f>IF(A326="","",D326-E326)</f>
        <v/>
      </c>
      <c r="G326" s="27">
        <f>IF(A326="","",C326-F326)</f>
        <v/>
      </c>
    </row>
    <row r="327">
      <c r="A327" s="21">
        <f>IF(A326="","",IF(OR(A326&gt;=$E$4,G326&lt;=0.005),"",A326+1))</f>
        <v/>
      </c>
      <c r="B327" s="29">
        <f>IF(A327="","",EDATE($B$8,(A327-1)*12/$B$7))</f>
        <v/>
      </c>
      <c r="C327" s="27">
        <f>IF(A327="","",G326)</f>
        <v/>
      </c>
      <c r="D327" s="27">
        <f>IF(A327="","",MIN($E$6+N($B$9),C327+E327))</f>
        <v/>
      </c>
      <c r="E327" s="27">
        <f>IF(A327="","",C327*$E$5)</f>
        <v/>
      </c>
      <c r="F327" s="27">
        <f>IF(A327="","",D327-E327)</f>
        <v/>
      </c>
      <c r="G327" s="27">
        <f>IF(A327="","",C327-F327)</f>
        <v/>
      </c>
    </row>
    <row r="328">
      <c r="A328" s="21">
        <f>IF(A327="","",IF(OR(A327&gt;=$E$4,G327&lt;=0.005),"",A327+1))</f>
        <v/>
      </c>
      <c r="B328" s="29">
        <f>IF(A328="","",EDATE($B$8,(A328-1)*12/$B$7))</f>
        <v/>
      </c>
      <c r="C328" s="27">
        <f>IF(A328="","",G327)</f>
        <v/>
      </c>
      <c r="D328" s="27">
        <f>IF(A328="","",MIN($E$6+N($B$9),C328+E328))</f>
        <v/>
      </c>
      <c r="E328" s="27">
        <f>IF(A328="","",C328*$E$5)</f>
        <v/>
      </c>
      <c r="F328" s="27">
        <f>IF(A328="","",D328-E328)</f>
        <v/>
      </c>
      <c r="G328" s="27">
        <f>IF(A328="","",C328-F328)</f>
        <v/>
      </c>
    </row>
    <row r="329">
      <c r="A329" s="21">
        <f>IF(A328="","",IF(OR(A328&gt;=$E$4,G328&lt;=0.005),"",A328+1))</f>
        <v/>
      </c>
      <c r="B329" s="29">
        <f>IF(A329="","",EDATE($B$8,(A329-1)*12/$B$7))</f>
        <v/>
      </c>
      <c r="C329" s="27">
        <f>IF(A329="","",G328)</f>
        <v/>
      </c>
      <c r="D329" s="27">
        <f>IF(A329="","",MIN($E$6+N($B$9),C329+E329))</f>
        <v/>
      </c>
      <c r="E329" s="27">
        <f>IF(A329="","",C329*$E$5)</f>
        <v/>
      </c>
      <c r="F329" s="27">
        <f>IF(A329="","",D329-E329)</f>
        <v/>
      </c>
      <c r="G329" s="27">
        <f>IF(A329="","",C329-F329)</f>
        <v/>
      </c>
    </row>
    <row r="330">
      <c r="A330" s="21">
        <f>IF(A329="","",IF(OR(A329&gt;=$E$4,G329&lt;=0.005),"",A329+1))</f>
        <v/>
      </c>
      <c r="B330" s="29">
        <f>IF(A330="","",EDATE($B$8,(A330-1)*12/$B$7))</f>
        <v/>
      </c>
      <c r="C330" s="27">
        <f>IF(A330="","",G329)</f>
        <v/>
      </c>
      <c r="D330" s="27">
        <f>IF(A330="","",MIN($E$6+N($B$9),C330+E330))</f>
        <v/>
      </c>
      <c r="E330" s="27">
        <f>IF(A330="","",C330*$E$5)</f>
        <v/>
      </c>
      <c r="F330" s="27">
        <f>IF(A330="","",D330-E330)</f>
        <v/>
      </c>
      <c r="G330" s="27">
        <f>IF(A330="","",C330-F330)</f>
        <v/>
      </c>
    </row>
    <row r="331">
      <c r="A331" s="21">
        <f>IF(A330="","",IF(OR(A330&gt;=$E$4,G330&lt;=0.005),"",A330+1))</f>
        <v/>
      </c>
      <c r="B331" s="29">
        <f>IF(A331="","",EDATE($B$8,(A331-1)*12/$B$7))</f>
        <v/>
      </c>
      <c r="C331" s="27">
        <f>IF(A331="","",G330)</f>
        <v/>
      </c>
      <c r="D331" s="27">
        <f>IF(A331="","",MIN($E$6+N($B$9),C331+E331))</f>
        <v/>
      </c>
      <c r="E331" s="27">
        <f>IF(A331="","",C331*$E$5)</f>
        <v/>
      </c>
      <c r="F331" s="27">
        <f>IF(A331="","",D331-E331)</f>
        <v/>
      </c>
      <c r="G331" s="27">
        <f>IF(A331="","",C331-F331)</f>
        <v/>
      </c>
    </row>
    <row r="332">
      <c r="A332" s="21">
        <f>IF(A331="","",IF(OR(A331&gt;=$E$4,G331&lt;=0.005),"",A331+1))</f>
        <v/>
      </c>
      <c r="B332" s="29">
        <f>IF(A332="","",EDATE($B$8,(A332-1)*12/$B$7))</f>
        <v/>
      </c>
      <c r="C332" s="27">
        <f>IF(A332="","",G331)</f>
        <v/>
      </c>
      <c r="D332" s="27">
        <f>IF(A332="","",MIN($E$6+N($B$9),C332+E332))</f>
        <v/>
      </c>
      <c r="E332" s="27">
        <f>IF(A332="","",C332*$E$5)</f>
        <v/>
      </c>
      <c r="F332" s="27">
        <f>IF(A332="","",D332-E332)</f>
        <v/>
      </c>
      <c r="G332" s="27">
        <f>IF(A332="","",C332-F332)</f>
        <v/>
      </c>
    </row>
    <row r="333">
      <c r="A333" s="21">
        <f>IF(A332="","",IF(OR(A332&gt;=$E$4,G332&lt;=0.005),"",A332+1))</f>
        <v/>
      </c>
      <c r="B333" s="29">
        <f>IF(A333="","",EDATE($B$8,(A333-1)*12/$B$7))</f>
        <v/>
      </c>
      <c r="C333" s="27">
        <f>IF(A333="","",G332)</f>
        <v/>
      </c>
      <c r="D333" s="27">
        <f>IF(A333="","",MIN($E$6+N($B$9),C333+E333))</f>
        <v/>
      </c>
      <c r="E333" s="27">
        <f>IF(A333="","",C333*$E$5)</f>
        <v/>
      </c>
      <c r="F333" s="27">
        <f>IF(A333="","",D333-E333)</f>
        <v/>
      </c>
      <c r="G333" s="27">
        <f>IF(A333="","",C333-F333)</f>
        <v/>
      </c>
    </row>
    <row r="334">
      <c r="A334" s="21">
        <f>IF(A333="","",IF(OR(A333&gt;=$E$4,G333&lt;=0.005),"",A333+1))</f>
        <v/>
      </c>
      <c r="B334" s="29">
        <f>IF(A334="","",EDATE($B$8,(A334-1)*12/$B$7))</f>
        <v/>
      </c>
      <c r="C334" s="27">
        <f>IF(A334="","",G333)</f>
        <v/>
      </c>
      <c r="D334" s="27">
        <f>IF(A334="","",MIN($E$6+N($B$9),C334+E334))</f>
        <v/>
      </c>
      <c r="E334" s="27">
        <f>IF(A334="","",C334*$E$5)</f>
        <v/>
      </c>
      <c r="F334" s="27">
        <f>IF(A334="","",D334-E334)</f>
        <v/>
      </c>
      <c r="G334" s="27">
        <f>IF(A334="","",C334-F334)</f>
        <v/>
      </c>
    </row>
    <row r="335">
      <c r="A335" s="21">
        <f>IF(A334="","",IF(OR(A334&gt;=$E$4,G334&lt;=0.005),"",A334+1))</f>
        <v/>
      </c>
      <c r="B335" s="29">
        <f>IF(A335="","",EDATE($B$8,(A335-1)*12/$B$7))</f>
        <v/>
      </c>
      <c r="C335" s="27">
        <f>IF(A335="","",G334)</f>
        <v/>
      </c>
      <c r="D335" s="27">
        <f>IF(A335="","",MIN($E$6+N($B$9),C335+E335))</f>
        <v/>
      </c>
      <c r="E335" s="27">
        <f>IF(A335="","",C335*$E$5)</f>
        <v/>
      </c>
      <c r="F335" s="27">
        <f>IF(A335="","",D335-E335)</f>
        <v/>
      </c>
      <c r="G335" s="27">
        <f>IF(A335="","",C335-F335)</f>
        <v/>
      </c>
    </row>
    <row r="336">
      <c r="A336" s="21">
        <f>IF(A335="","",IF(OR(A335&gt;=$E$4,G335&lt;=0.005),"",A335+1))</f>
        <v/>
      </c>
      <c r="B336" s="29">
        <f>IF(A336="","",EDATE($B$8,(A336-1)*12/$B$7))</f>
        <v/>
      </c>
      <c r="C336" s="27">
        <f>IF(A336="","",G335)</f>
        <v/>
      </c>
      <c r="D336" s="27">
        <f>IF(A336="","",MIN($E$6+N($B$9),C336+E336))</f>
        <v/>
      </c>
      <c r="E336" s="27">
        <f>IF(A336="","",C336*$E$5)</f>
        <v/>
      </c>
      <c r="F336" s="27">
        <f>IF(A336="","",D336-E336)</f>
        <v/>
      </c>
      <c r="G336" s="27">
        <f>IF(A336="","",C336-F336)</f>
        <v/>
      </c>
    </row>
    <row r="337">
      <c r="A337" s="21">
        <f>IF(A336="","",IF(OR(A336&gt;=$E$4,G336&lt;=0.005),"",A336+1))</f>
        <v/>
      </c>
      <c r="B337" s="29">
        <f>IF(A337="","",EDATE($B$8,(A337-1)*12/$B$7))</f>
        <v/>
      </c>
      <c r="C337" s="27">
        <f>IF(A337="","",G336)</f>
        <v/>
      </c>
      <c r="D337" s="27">
        <f>IF(A337="","",MIN($E$6+N($B$9),C337+E337))</f>
        <v/>
      </c>
      <c r="E337" s="27">
        <f>IF(A337="","",C337*$E$5)</f>
        <v/>
      </c>
      <c r="F337" s="27">
        <f>IF(A337="","",D337-E337)</f>
        <v/>
      </c>
      <c r="G337" s="27">
        <f>IF(A337="","",C337-F337)</f>
        <v/>
      </c>
    </row>
    <row r="338">
      <c r="A338" s="21">
        <f>IF(A337="","",IF(OR(A337&gt;=$E$4,G337&lt;=0.005),"",A337+1))</f>
        <v/>
      </c>
      <c r="B338" s="29">
        <f>IF(A338="","",EDATE($B$8,(A338-1)*12/$B$7))</f>
        <v/>
      </c>
      <c r="C338" s="27">
        <f>IF(A338="","",G337)</f>
        <v/>
      </c>
      <c r="D338" s="27">
        <f>IF(A338="","",MIN($E$6+N($B$9),C338+E338))</f>
        <v/>
      </c>
      <c r="E338" s="27">
        <f>IF(A338="","",C338*$E$5)</f>
        <v/>
      </c>
      <c r="F338" s="27">
        <f>IF(A338="","",D338-E338)</f>
        <v/>
      </c>
      <c r="G338" s="27">
        <f>IF(A338="","",C338-F338)</f>
        <v/>
      </c>
    </row>
    <row r="339">
      <c r="A339" s="21">
        <f>IF(A338="","",IF(OR(A338&gt;=$E$4,G338&lt;=0.005),"",A338+1))</f>
        <v/>
      </c>
      <c r="B339" s="29">
        <f>IF(A339="","",EDATE($B$8,(A339-1)*12/$B$7))</f>
        <v/>
      </c>
      <c r="C339" s="27">
        <f>IF(A339="","",G338)</f>
        <v/>
      </c>
      <c r="D339" s="27">
        <f>IF(A339="","",MIN($E$6+N($B$9),C339+E339))</f>
        <v/>
      </c>
      <c r="E339" s="27">
        <f>IF(A339="","",C339*$E$5)</f>
        <v/>
      </c>
      <c r="F339" s="27">
        <f>IF(A339="","",D339-E339)</f>
        <v/>
      </c>
      <c r="G339" s="27">
        <f>IF(A339="","",C339-F339)</f>
        <v/>
      </c>
    </row>
    <row r="340">
      <c r="A340" s="21">
        <f>IF(A339="","",IF(OR(A339&gt;=$E$4,G339&lt;=0.005),"",A339+1))</f>
        <v/>
      </c>
      <c r="B340" s="29">
        <f>IF(A340="","",EDATE($B$8,(A340-1)*12/$B$7))</f>
        <v/>
      </c>
      <c r="C340" s="27">
        <f>IF(A340="","",G339)</f>
        <v/>
      </c>
      <c r="D340" s="27">
        <f>IF(A340="","",MIN($E$6+N($B$9),C340+E340))</f>
        <v/>
      </c>
      <c r="E340" s="27">
        <f>IF(A340="","",C340*$E$5)</f>
        <v/>
      </c>
      <c r="F340" s="27">
        <f>IF(A340="","",D340-E340)</f>
        <v/>
      </c>
      <c r="G340" s="27">
        <f>IF(A340="","",C340-F340)</f>
        <v/>
      </c>
    </row>
    <row r="341">
      <c r="A341" s="21">
        <f>IF(A340="","",IF(OR(A340&gt;=$E$4,G340&lt;=0.005),"",A340+1))</f>
        <v/>
      </c>
      <c r="B341" s="29">
        <f>IF(A341="","",EDATE($B$8,(A341-1)*12/$B$7))</f>
        <v/>
      </c>
      <c r="C341" s="27">
        <f>IF(A341="","",G340)</f>
        <v/>
      </c>
      <c r="D341" s="27">
        <f>IF(A341="","",MIN($E$6+N($B$9),C341+E341))</f>
        <v/>
      </c>
      <c r="E341" s="27">
        <f>IF(A341="","",C341*$E$5)</f>
        <v/>
      </c>
      <c r="F341" s="27">
        <f>IF(A341="","",D341-E341)</f>
        <v/>
      </c>
      <c r="G341" s="27">
        <f>IF(A341="","",C341-F341)</f>
        <v/>
      </c>
    </row>
    <row r="342">
      <c r="A342" s="21">
        <f>IF(A341="","",IF(OR(A341&gt;=$E$4,G341&lt;=0.005),"",A341+1))</f>
        <v/>
      </c>
      <c r="B342" s="29">
        <f>IF(A342="","",EDATE($B$8,(A342-1)*12/$B$7))</f>
        <v/>
      </c>
      <c r="C342" s="27">
        <f>IF(A342="","",G341)</f>
        <v/>
      </c>
      <c r="D342" s="27">
        <f>IF(A342="","",MIN($E$6+N($B$9),C342+E342))</f>
        <v/>
      </c>
      <c r="E342" s="27">
        <f>IF(A342="","",C342*$E$5)</f>
        <v/>
      </c>
      <c r="F342" s="27">
        <f>IF(A342="","",D342-E342)</f>
        <v/>
      </c>
      <c r="G342" s="27">
        <f>IF(A342="","",C342-F342)</f>
        <v/>
      </c>
    </row>
    <row r="343">
      <c r="A343" s="21">
        <f>IF(A342="","",IF(OR(A342&gt;=$E$4,G342&lt;=0.005),"",A342+1))</f>
        <v/>
      </c>
      <c r="B343" s="29">
        <f>IF(A343="","",EDATE($B$8,(A343-1)*12/$B$7))</f>
        <v/>
      </c>
      <c r="C343" s="27">
        <f>IF(A343="","",G342)</f>
        <v/>
      </c>
      <c r="D343" s="27">
        <f>IF(A343="","",MIN($E$6+N($B$9),C343+E343))</f>
        <v/>
      </c>
      <c r="E343" s="27">
        <f>IF(A343="","",C343*$E$5)</f>
        <v/>
      </c>
      <c r="F343" s="27">
        <f>IF(A343="","",D343-E343)</f>
        <v/>
      </c>
      <c r="G343" s="27">
        <f>IF(A343="","",C343-F343)</f>
        <v/>
      </c>
    </row>
    <row r="344">
      <c r="A344" s="21">
        <f>IF(A343="","",IF(OR(A343&gt;=$E$4,G343&lt;=0.005),"",A343+1))</f>
        <v/>
      </c>
      <c r="B344" s="29">
        <f>IF(A344="","",EDATE($B$8,(A344-1)*12/$B$7))</f>
        <v/>
      </c>
      <c r="C344" s="27">
        <f>IF(A344="","",G343)</f>
        <v/>
      </c>
      <c r="D344" s="27">
        <f>IF(A344="","",MIN($E$6+N($B$9),C344+E344))</f>
        <v/>
      </c>
      <c r="E344" s="27">
        <f>IF(A344="","",C344*$E$5)</f>
        <v/>
      </c>
      <c r="F344" s="27">
        <f>IF(A344="","",D344-E344)</f>
        <v/>
      </c>
      <c r="G344" s="27">
        <f>IF(A344="","",C344-F344)</f>
        <v/>
      </c>
    </row>
    <row r="345">
      <c r="A345" s="21">
        <f>IF(A344="","",IF(OR(A344&gt;=$E$4,G344&lt;=0.005),"",A344+1))</f>
        <v/>
      </c>
      <c r="B345" s="29">
        <f>IF(A345="","",EDATE($B$8,(A345-1)*12/$B$7))</f>
        <v/>
      </c>
      <c r="C345" s="27">
        <f>IF(A345="","",G344)</f>
        <v/>
      </c>
      <c r="D345" s="27">
        <f>IF(A345="","",MIN($E$6+N($B$9),C345+E345))</f>
        <v/>
      </c>
      <c r="E345" s="27">
        <f>IF(A345="","",C345*$E$5)</f>
        <v/>
      </c>
      <c r="F345" s="27">
        <f>IF(A345="","",D345-E345)</f>
        <v/>
      </c>
      <c r="G345" s="27">
        <f>IF(A345="","",C345-F345)</f>
        <v/>
      </c>
    </row>
    <row r="346">
      <c r="A346" s="21">
        <f>IF(A345="","",IF(OR(A345&gt;=$E$4,G345&lt;=0.005),"",A345+1))</f>
        <v/>
      </c>
      <c r="B346" s="29">
        <f>IF(A346="","",EDATE($B$8,(A346-1)*12/$B$7))</f>
        <v/>
      </c>
      <c r="C346" s="27">
        <f>IF(A346="","",G345)</f>
        <v/>
      </c>
      <c r="D346" s="27">
        <f>IF(A346="","",MIN($E$6+N($B$9),C346+E346))</f>
        <v/>
      </c>
      <c r="E346" s="27">
        <f>IF(A346="","",C346*$E$5)</f>
        <v/>
      </c>
      <c r="F346" s="27">
        <f>IF(A346="","",D346-E346)</f>
        <v/>
      </c>
      <c r="G346" s="27">
        <f>IF(A346="","",C346-F346)</f>
        <v/>
      </c>
    </row>
    <row r="347">
      <c r="A347" s="21">
        <f>IF(A346="","",IF(OR(A346&gt;=$E$4,G346&lt;=0.005),"",A346+1))</f>
        <v/>
      </c>
      <c r="B347" s="29">
        <f>IF(A347="","",EDATE($B$8,(A347-1)*12/$B$7))</f>
        <v/>
      </c>
      <c r="C347" s="27">
        <f>IF(A347="","",G346)</f>
        <v/>
      </c>
      <c r="D347" s="27">
        <f>IF(A347="","",MIN($E$6+N($B$9),C347+E347))</f>
        <v/>
      </c>
      <c r="E347" s="27">
        <f>IF(A347="","",C347*$E$5)</f>
        <v/>
      </c>
      <c r="F347" s="27">
        <f>IF(A347="","",D347-E347)</f>
        <v/>
      </c>
      <c r="G347" s="27">
        <f>IF(A347="","",C347-F347)</f>
        <v/>
      </c>
    </row>
    <row r="348">
      <c r="A348" s="21">
        <f>IF(A347="","",IF(OR(A347&gt;=$E$4,G347&lt;=0.005),"",A347+1))</f>
        <v/>
      </c>
      <c r="B348" s="29">
        <f>IF(A348="","",EDATE($B$8,(A348-1)*12/$B$7))</f>
        <v/>
      </c>
      <c r="C348" s="27">
        <f>IF(A348="","",G347)</f>
        <v/>
      </c>
      <c r="D348" s="27">
        <f>IF(A348="","",MIN($E$6+N($B$9),C348+E348))</f>
        <v/>
      </c>
      <c r="E348" s="27">
        <f>IF(A348="","",C348*$E$5)</f>
        <v/>
      </c>
      <c r="F348" s="27">
        <f>IF(A348="","",D348-E348)</f>
        <v/>
      </c>
      <c r="G348" s="27">
        <f>IF(A348="","",C348-F348)</f>
        <v/>
      </c>
    </row>
    <row r="349">
      <c r="A349" s="21">
        <f>IF(A348="","",IF(OR(A348&gt;=$E$4,G348&lt;=0.005),"",A348+1))</f>
        <v/>
      </c>
      <c r="B349" s="29">
        <f>IF(A349="","",EDATE($B$8,(A349-1)*12/$B$7))</f>
        <v/>
      </c>
      <c r="C349" s="27">
        <f>IF(A349="","",G348)</f>
        <v/>
      </c>
      <c r="D349" s="27">
        <f>IF(A349="","",MIN($E$6+N($B$9),C349+E349))</f>
        <v/>
      </c>
      <c r="E349" s="27">
        <f>IF(A349="","",C349*$E$5)</f>
        <v/>
      </c>
      <c r="F349" s="27">
        <f>IF(A349="","",D349-E349)</f>
        <v/>
      </c>
      <c r="G349" s="27">
        <f>IF(A349="","",C349-F349)</f>
        <v/>
      </c>
    </row>
    <row r="350">
      <c r="A350" s="21">
        <f>IF(A349="","",IF(OR(A349&gt;=$E$4,G349&lt;=0.005),"",A349+1))</f>
        <v/>
      </c>
      <c r="B350" s="29">
        <f>IF(A350="","",EDATE($B$8,(A350-1)*12/$B$7))</f>
        <v/>
      </c>
      <c r="C350" s="27">
        <f>IF(A350="","",G349)</f>
        <v/>
      </c>
      <c r="D350" s="27">
        <f>IF(A350="","",MIN($E$6+N($B$9),C350+E350))</f>
        <v/>
      </c>
      <c r="E350" s="27">
        <f>IF(A350="","",C350*$E$5)</f>
        <v/>
      </c>
      <c r="F350" s="27">
        <f>IF(A350="","",D350-E350)</f>
        <v/>
      </c>
      <c r="G350" s="27">
        <f>IF(A350="","",C350-F350)</f>
        <v/>
      </c>
    </row>
    <row r="351">
      <c r="A351" s="21">
        <f>IF(A350="","",IF(OR(A350&gt;=$E$4,G350&lt;=0.005),"",A350+1))</f>
        <v/>
      </c>
      <c r="B351" s="29">
        <f>IF(A351="","",EDATE($B$8,(A351-1)*12/$B$7))</f>
        <v/>
      </c>
      <c r="C351" s="27">
        <f>IF(A351="","",G350)</f>
        <v/>
      </c>
      <c r="D351" s="27">
        <f>IF(A351="","",MIN($E$6+N($B$9),C351+E351))</f>
        <v/>
      </c>
      <c r="E351" s="27">
        <f>IF(A351="","",C351*$E$5)</f>
        <v/>
      </c>
      <c r="F351" s="27">
        <f>IF(A351="","",D351-E351)</f>
        <v/>
      </c>
      <c r="G351" s="27">
        <f>IF(A351="","",C351-F351)</f>
        <v/>
      </c>
    </row>
    <row r="352">
      <c r="A352" s="21">
        <f>IF(A351="","",IF(OR(A351&gt;=$E$4,G351&lt;=0.005),"",A351+1))</f>
        <v/>
      </c>
      <c r="B352" s="29">
        <f>IF(A352="","",EDATE($B$8,(A352-1)*12/$B$7))</f>
        <v/>
      </c>
      <c r="C352" s="27">
        <f>IF(A352="","",G351)</f>
        <v/>
      </c>
      <c r="D352" s="27">
        <f>IF(A352="","",MIN($E$6+N($B$9),C352+E352))</f>
        <v/>
      </c>
      <c r="E352" s="27">
        <f>IF(A352="","",C352*$E$5)</f>
        <v/>
      </c>
      <c r="F352" s="27">
        <f>IF(A352="","",D352-E352)</f>
        <v/>
      </c>
      <c r="G352" s="27">
        <f>IF(A352="","",C352-F352)</f>
        <v/>
      </c>
    </row>
    <row r="353">
      <c r="A353" s="21">
        <f>IF(A352="","",IF(OR(A352&gt;=$E$4,G352&lt;=0.005),"",A352+1))</f>
        <v/>
      </c>
      <c r="B353" s="29">
        <f>IF(A353="","",EDATE($B$8,(A353-1)*12/$B$7))</f>
        <v/>
      </c>
      <c r="C353" s="27">
        <f>IF(A353="","",G352)</f>
        <v/>
      </c>
      <c r="D353" s="27">
        <f>IF(A353="","",MIN($E$6+N($B$9),C353+E353))</f>
        <v/>
      </c>
      <c r="E353" s="27">
        <f>IF(A353="","",C353*$E$5)</f>
        <v/>
      </c>
      <c r="F353" s="27">
        <f>IF(A353="","",D353-E353)</f>
        <v/>
      </c>
      <c r="G353" s="27">
        <f>IF(A353="","",C353-F353)</f>
        <v/>
      </c>
    </row>
    <row r="354">
      <c r="A354" s="21">
        <f>IF(A353="","",IF(OR(A353&gt;=$E$4,G353&lt;=0.005),"",A353+1))</f>
        <v/>
      </c>
      <c r="B354" s="29">
        <f>IF(A354="","",EDATE($B$8,(A354-1)*12/$B$7))</f>
        <v/>
      </c>
      <c r="C354" s="27">
        <f>IF(A354="","",G353)</f>
        <v/>
      </c>
      <c r="D354" s="27">
        <f>IF(A354="","",MIN($E$6+N($B$9),C354+E354))</f>
        <v/>
      </c>
      <c r="E354" s="27">
        <f>IF(A354="","",C354*$E$5)</f>
        <v/>
      </c>
      <c r="F354" s="27">
        <f>IF(A354="","",D354-E354)</f>
        <v/>
      </c>
      <c r="G354" s="27">
        <f>IF(A354="","",C354-F354)</f>
        <v/>
      </c>
    </row>
    <row r="355">
      <c r="A355" s="21">
        <f>IF(A354="","",IF(OR(A354&gt;=$E$4,G354&lt;=0.005),"",A354+1))</f>
        <v/>
      </c>
      <c r="B355" s="29">
        <f>IF(A355="","",EDATE($B$8,(A355-1)*12/$B$7))</f>
        <v/>
      </c>
      <c r="C355" s="27">
        <f>IF(A355="","",G354)</f>
        <v/>
      </c>
      <c r="D355" s="27">
        <f>IF(A355="","",MIN($E$6+N($B$9),C355+E355))</f>
        <v/>
      </c>
      <c r="E355" s="27">
        <f>IF(A355="","",C355*$E$5)</f>
        <v/>
      </c>
      <c r="F355" s="27">
        <f>IF(A355="","",D355-E355)</f>
        <v/>
      </c>
      <c r="G355" s="27">
        <f>IF(A355="","",C355-F355)</f>
        <v/>
      </c>
    </row>
    <row r="356">
      <c r="A356" s="21">
        <f>IF(A355="","",IF(OR(A355&gt;=$E$4,G355&lt;=0.005),"",A355+1))</f>
        <v/>
      </c>
      <c r="B356" s="29">
        <f>IF(A356="","",EDATE($B$8,(A356-1)*12/$B$7))</f>
        <v/>
      </c>
      <c r="C356" s="27">
        <f>IF(A356="","",G355)</f>
        <v/>
      </c>
      <c r="D356" s="27">
        <f>IF(A356="","",MIN($E$6+N($B$9),C356+E356))</f>
        <v/>
      </c>
      <c r="E356" s="27">
        <f>IF(A356="","",C356*$E$5)</f>
        <v/>
      </c>
      <c r="F356" s="27">
        <f>IF(A356="","",D356-E356)</f>
        <v/>
      </c>
      <c r="G356" s="27">
        <f>IF(A356="","",C356-F356)</f>
        <v/>
      </c>
    </row>
    <row r="357">
      <c r="A357" s="21">
        <f>IF(A356="","",IF(OR(A356&gt;=$E$4,G356&lt;=0.005),"",A356+1))</f>
        <v/>
      </c>
      <c r="B357" s="29">
        <f>IF(A357="","",EDATE($B$8,(A357-1)*12/$B$7))</f>
        <v/>
      </c>
      <c r="C357" s="27">
        <f>IF(A357="","",G356)</f>
        <v/>
      </c>
      <c r="D357" s="27">
        <f>IF(A357="","",MIN($E$6+N($B$9),C357+E357))</f>
        <v/>
      </c>
      <c r="E357" s="27">
        <f>IF(A357="","",C357*$E$5)</f>
        <v/>
      </c>
      <c r="F357" s="27">
        <f>IF(A357="","",D357-E357)</f>
        <v/>
      </c>
      <c r="G357" s="27">
        <f>IF(A357="","",C357-F357)</f>
        <v/>
      </c>
    </row>
    <row r="358">
      <c r="A358" s="21">
        <f>IF(A357="","",IF(OR(A357&gt;=$E$4,G357&lt;=0.005),"",A357+1))</f>
        <v/>
      </c>
      <c r="B358" s="29">
        <f>IF(A358="","",EDATE($B$8,(A358-1)*12/$B$7))</f>
        <v/>
      </c>
      <c r="C358" s="27">
        <f>IF(A358="","",G357)</f>
        <v/>
      </c>
      <c r="D358" s="27">
        <f>IF(A358="","",MIN($E$6+N($B$9),C358+E358))</f>
        <v/>
      </c>
      <c r="E358" s="27">
        <f>IF(A358="","",C358*$E$5)</f>
        <v/>
      </c>
      <c r="F358" s="27">
        <f>IF(A358="","",D358-E358)</f>
        <v/>
      </c>
      <c r="G358" s="27">
        <f>IF(A358="","",C358-F358)</f>
        <v/>
      </c>
    </row>
    <row r="359">
      <c r="A359" s="21">
        <f>IF(A358="","",IF(OR(A358&gt;=$E$4,G358&lt;=0.005),"",A358+1))</f>
        <v/>
      </c>
      <c r="B359" s="29">
        <f>IF(A359="","",EDATE($B$8,(A359-1)*12/$B$7))</f>
        <v/>
      </c>
      <c r="C359" s="27">
        <f>IF(A359="","",G358)</f>
        <v/>
      </c>
      <c r="D359" s="27">
        <f>IF(A359="","",MIN($E$6+N($B$9),C359+E359))</f>
        <v/>
      </c>
      <c r="E359" s="27">
        <f>IF(A359="","",C359*$E$5)</f>
        <v/>
      </c>
      <c r="F359" s="27">
        <f>IF(A359="","",D359-E359)</f>
        <v/>
      </c>
      <c r="G359" s="27">
        <f>IF(A359="","",C359-F359)</f>
        <v/>
      </c>
    </row>
    <row r="360">
      <c r="A360" s="21">
        <f>IF(A359="","",IF(OR(A359&gt;=$E$4,G359&lt;=0.005),"",A359+1))</f>
        <v/>
      </c>
      <c r="B360" s="29">
        <f>IF(A360="","",EDATE($B$8,(A360-1)*12/$B$7))</f>
        <v/>
      </c>
      <c r="C360" s="27">
        <f>IF(A360="","",G359)</f>
        <v/>
      </c>
      <c r="D360" s="27">
        <f>IF(A360="","",MIN($E$6+N($B$9),C360+E360))</f>
        <v/>
      </c>
      <c r="E360" s="27">
        <f>IF(A360="","",C360*$E$5)</f>
        <v/>
      </c>
      <c r="F360" s="27">
        <f>IF(A360="","",D360-E360)</f>
        <v/>
      </c>
      <c r="G360" s="27">
        <f>IF(A360="","",C360-F360)</f>
        <v/>
      </c>
    </row>
    <row r="361">
      <c r="A361" s="21">
        <f>IF(A360="","",IF(OR(A360&gt;=$E$4,G360&lt;=0.005),"",A360+1))</f>
        <v/>
      </c>
      <c r="B361" s="29">
        <f>IF(A361="","",EDATE($B$8,(A361-1)*12/$B$7))</f>
        <v/>
      </c>
      <c r="C361" s="27">
        <f>IF(A361="","",G360)</f>
        <v/>
      </c>
      <c r="D361" s="27">
        <f>IF(A361="","",MIN($E$6+N($B$9),C361+E361))</f>
        <v/>
      </c>
      <c r="E361" s="27">
        <f>IF(A361="","",C361*$E$5)</f>
        <v/>
      </c>
      <c r="F361" s="27">
        <f>IF(A361="","",D361-E361)</f>
        <v/>
      </c>
      <c r="G361" s="27">
        <f>IF(A361="","",C361-F361)</f>
        <v/>
      </c>
    </row>
    <row r="362">
      <c r="A362" s="21">
        <f>IF(A361="","",IF(OR(A361&gt;=$E$4,G361&lt;=0.005),"",A361+1))</f>
        <v/>
      </c>
      <c r="B362" s="29">
        <f>IF(A362="","",EDATE($B$8,(A362-1)*12/$B$7))</f>
        <v/>
      </c>
      <c r="C362" s="27">
        <f>IF(A362="","",G361)</f>
        <v/>
      </c>
      <c r="D362" s="27">
        <f>IF(A362="","",MIN($E$6+N($B$9),C362+E362))</f>
        <v/>
      </c>
      <c r="E362" s="27">
        <f>IF(A362="","",C362*$E$5)</f>
        <v/>
      </c>
      <c r="F362" s="27">
        <f>IF(A362="","",D362-E362)</f>
        <v/>
      </c>
      <c r="G362" s="27">
        <f>IF(A362="","",C362-F362)</f>
        <v/>
      </c>
    </row>
    <row r="363">
      <c r="A363" s="21">
        <f>IF(A362="","",IF(OR(A362&gt;=$E$4,G362&lt;=0.005),"",A362+1))</f>
        <v/>
      </c>
      <c r="B363" s="29">
        <f>IF(A363="","",EDATE($B$8,(A363-1)*12/$B$7))</f>
        <v/>
      </c>
      <c r="C363" s="27">
        <f>IF(A363="","",G362)</f>
        <v/>
      </c>
      <c r="D363" s="27">
        <f>IF(A363="","",MIN($E$6+N($B$9),C363+E363))</f>
        <v/>
      </c>
      <c r="E363" s="27">
        <f>IF(A363="","",C363*$E$5)</f>
        <v/>
      </c>
      <c r="F363" s="27">
        <f>IF(A363="","",D363-E363)</f>
        <v/>
      </c>
      <c r="G363" s="27">
        <f>IF(A363="","",C363-F363)</f>
        <v/>
      </c>
    </row>
    <row r="364">
      <c r="A364" s="21">
        <f>IF(A363="","",IF(OR(A363&gt;=$E$4,G363&lt;=0.005),"",A363+1))</f>
        <v/>
      </c>
      <c r="B364" s="29">
        <f>IF(A364="","",EDATE($B$8,(A364-1)*12/$B$7))</f>
        <v/>
      </c>
      <c r="C364" s="27">
        <f>IF(A364="","",G363)</f>
        <v/>
      </c>
      <c r="D364" s="27">
        <f>IF(A364="","",MIN($E$6+N($B$9),C364+E364))</f>
        <v/>
      </c>
      <c r="E364" s="27">
        <f>IF(A364="","",C364*$E$5)</f>
        <v/>
      </c>
      <c r="F364" s="27">
        <f>IF(A364="","",D364-E364)</f>
        <v/>
      </c>
      <c r="G364" s="27">
        <f>IF(A364="","",C364-F364)</f>
        <v/>
      </c>
    </row>
    <row r="365">
      <c r="A365" s="21">
        <f>IF(A364="","",IF(OR(A364&gt;=$E$4,G364&lt;=0.005),"",A364+1))</f>
        <v/>
      </c>
      <c r="B365" s="29">
        <f>IF(A365="","",EDATE($B$8,(A365-1)*12/$B$7))</f>
        <v/>
      </c>
      <c r="C365" s="27">
        <f>IF(A365="","",G364)</f>
        <v/>
      </c>
      <c r="D365" s="27">
        <f>IF(A365="","",MIN($E$6+N($B$9),C365+E365))</f>
        <v/>
      </c>
      <c r="E365" s="27">
        <f>IF(A365="","",C365*$E$5)</f>
        <v/>
      </c>
      <c r="F365" s="27">
        <f>IF(A365="","",D365-E365)</f>
        <v/>
      </c>
      <c r="G365" s="27">
        <f>IF(A365="","",C365-F365)</f>
        <v/>
      </c>
    </row>
    <row r="366">
      <c r="A366" s="21">
        <f>IF(A365="","",IF(OR(A365&gt;=$E$4,G365&lt;=0.005),"",A365+1))</f>
        <v/>
      </c>
      <c r="B366" s="29">
        <f>IF(A366="","",EDATE($B$8,(A366-1)*12/$B$7))</f>
        <v/>
      </c>
      <c r="C366" s="27">
        <f>IF(A366="","",G365)</f>
        <v/>
      </c>
      <c r="D366" s="27">
        <f>IF(A366="","",MIN($E$6+N($B$9),C366+E366))</f>
        <v/>
      </c>
      <c r="E366" s="27">
        <f>IF(A366="","",C366*$E$5)</f>
        <v/>
      </c>
      <c r="F366" s="27">
        <f>IF(A366="","",D366-E366)</f>
        <v/>
      </c>
      <c r="G366" s="27">
        <f>IF(A366="","",C366-F366)</f>
        <v/>
      </c>
    </row>
    <row r="367">
      <c r="A367" s="21">
        <f>IF(A366="","",IF(OR(A366&gt;=$E$4,G366&lt;=0.005),"",A366+1))</f>
        <v/>
      </c>
      <c r="B367" s="29">
        <f>IF(A367="","",EDATE($B$8,(A367-1)*12/$B$7))</f>
        <v/>
      </c>
      <c r="C367" s="27">
        <f>IF(A367="","",G366)</f>
        <v/>
      </c>
      <c r="D367" s="27">
        <f>IF(A367="","",MIN($E$6+N($B$9),C367+E367))</f>
        <v/>
      </c>
      <c r="E367" s="27">
        <f>IF(A367="","",C367*$E$5)</f>
        <v/>
      </c>
      <c r="F367" s="27">
        <f>IF(A367="","",D367-E367)</f>
        <v/>
      </c>
      <c r="G367" s="27">
        <f>IF(A367="","",C367-F367)</f>
        <v/>
      </c>
    </row>
    <row r="368">
      <c r="A368" s="21">
        <f>IF(A367="","",IF(OR(A367&gt;=$E$4,G367&lt;=0.005),"",A367+1))</f>
        <v/>
      </c>
      <c r="B368" s="29">
        <f>IF(A368="","",EDATE($B$8,(A368-1)*12/$B$7))</f>
        <v/>
      </c>
      <c r="C368" s="27">
        <f>IF(A368="","",G367)</f>
        <v/>
      </c>
      <c r="D368" s="27">
        <f>IF(A368="","",MIN($E$6+N($B$9),C368+E368))</f>
        <v/>
      </c>
      <c r="E368" s="27">
        <f>IF(A368="","",C368*$E$5)</f>
        <v/>
      </c>
      <c r="F368" s="27">
        <f>IF(A368="","",D368-E368)</f>
        <v/>
      </c>
      <c r="G368" s="27">
        <f>IF(A368="","",C368-F368)</f>
        <v/>
      </c>
    </row>
    <row r="369">
      <c r="A369" s="21">
        <f>IF(A368="","",IF(OR(A368&gt;=$E$4,G368&lt;=0.005),"",A368+1))</f>
        <v/>
      </c>
      <c r="B369" s="29">
        <f>IF(A369="","",EDATE($B$8,(A369-1)*12/$B$7))</f>
        <v/>
      </c>
      <c r="C369" s="27">
        <f>IF(A369="","",G368)</f>
        <v/>
      </c>
      <c r="D369" s="27">
        <f>IF(A369="","",MIN($E$6+N($B$9),C369+E369))</f>
        <v/>
      </c>
      <c r="E369" s="27">
        <f>IF(A369="","",C369*$E$5)</f>
        <v/>
      </c>
      <c r="F369" s="27">
        <f>IF(A369="","",D369-E369)</f>
        <v/>
      </c>
      <c r="G369" s="27">
        <f>IF(A369="","",C369-F369)</f>
        <v/>
      </c>
    </row>
    <row r="370">
      <c r="A370" s="21">
        <f>IF(A369="","",IF(OR(A369&gt;=$E$4,G369&lt;=0.005),"",A369+1))</f>
        <v/>
      </c>
      <c r="B370" s="29">
        <f>IF(A370="","",EDATE($B$8,(A370-1)*12/$B$7))</f>
        <v/>
      </c>
      <c r="C370" s="27">
        <f>IF(A370="","",G369)</f>
        <v/>
      </c>
      <c r="D370" s="27">
        <f>IF(A370="","",MIN($E$6+N($B$9),C370+E370))</f>
        <v/>
      </c>
      <c r="E370" s="27">
        <f>IF(A370="","",C370*$E$5)</f>
        <v/>
      </c>
      <c r="F370" s="27">
        <f>IF(A370="","",D370-E370)</f>
        <v/>
      </c>
      <c r="G370" s="27">
        <f>IF(A370="","",C370-F370)</f>
        <v/>
      </c>
    </row>
    <row r="371">
      <c r="A371" s="21">
        <f>IF(A370="","",IF(OR(A370&gt;=$E$4,G370&lt;=0.005),"",A370+1))</f>
        <v/>
      </c>
      <c r="B371" s="29">
        <f>IF(A371="","",EDATE($B$8,(A371-1)*12/$B$7))</f>
        <v/>
      </c>
      <c r="C371" s="27">
        <f>IF(A371="","",G370)</f>
        <v/>
      </c>
      <c r="D371" s="27">
        <f>IF(A371="","",MIN($E$6+N($B$9),C371+E371))</f>
        <v/>
      </c>
      <c r="E371" s="27">
        <f>IF(A371="","",C371*$E$5)</f>
        <v/>
      </c>
      <c r="F371" s="27">
        <f>IF(A371="","",D371-E371)</f>
        <v/>
      </c>
      <c r="G371" s="27">
        <f>IF(A371="","",C371-F371)</f>
        <v/>
      </c>
    </row>
    <row r="372">
      <c r="A372" s="21">
        <f>IF(A371="","",IF(OR(A371&gt;=$E$4,G371&lt;=0.005),"",A371+1))</f>
        <v/>
      </c>
      <c r="B372" s="29">
        <f>IF(A372="","",EDATE($B$8,(A372-1)*12/$B$7))</f>
        <v/>
      </c>
      <c r="C372" s="27">
        <f>IF(A372="","",G371)</f>
        <v/>
      </c>
      <c r="D372" s="27">
        <f>IF(A372="","",MIN($E$6+N($B$9),C372+E372))</f>
        <v/>
      </c>
      <c r="E372" s="27">
        <f>IF(A372="","",C372*$E$5)</f>
        <v/>
      </c>
      <c r="F372" s="27">
        <f>IF(A372="","",D372-E372)</f>
        <v/>
      </c>
      <c r="G372" s="27">
        <f>IF(A372="","",C372-F372)</f>
        <v/>
      </c>
    </row>
  </sheetData>
  <sheetProtection selectLockedCells="0" selectUnlockedCells="0" sheet="1" objects="0" insertRows="1" insertHyperlinks="1" autoFilter="0" scenarios="0" formatColumns="0" deleteColumns="1" insertColumns="1" pivotTables="1" deleteRows="1" formatCells="0" formatRows="0" sort="0"/>
  <mergeCells count="2">
    <mergeCell ref="A2:G2"/>
    <mergeCell ref="A1:G1"/>
  </mergeCells>
  <dataValidations count="1">
    <dataValidation sqref="B7" showDropDown="0" showInputMessage="0" showErrorMessage="0" allowBlank="1" type="list">
      <formula1>"12,4,2,1"</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2026-10-28T05:25:48Z</dcterms:created>
  <dcterms:modified xmlns:dcterms="http://purl.org/dc/terms/" xmlns:xsi="http://www.w3.org/2001/XMLSchema-instance" xsi:type="dcterms:W3CDTF">2026-10-28T05:25:48Z</dcterms:modified>
</cp:coreProperties>
</file>