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تكلفة الوجبة" sheetId="3" state="visible" r:id="rId3"/>
  </sheets>
  <definedNames>
    <definedName name="_xlnm.Print_Area" localSheetId="2">'تكلفة الوجبة'!$A$1:$F$37</definedName>
  </definedNames>
  <calcPr calcId="124519" fullCalcOnLoad="1"/>
</workbook>
</file>

<file path=xl/styles.xml><?xml version="1.0" encoding="utf-8"?>
<styleSheet xmlns="http://schemas.openxmlformats.org/spreadsheetml/2006/main">
  <numFmts count="4">
    <numFmt numFmtId="164" formatCode="#,##0;[Red]-#,##0"/>
    <numFmt numFmtId="165" formatCode="#,##0.00;[Red]-#,##0.00"/>
    <numFmt numFmtId="166" formatCode="0.000"/>
    <numFmt numFmtId="167"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
      <name val="Arial"/>
      <b val="1"/>
      <color rgb="00FFFFFF"/>
      <sz val="12"/>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4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0" fillId="0" borderId="6" applyProtection="1" pivotButton="0" quotePrefix="0" xfId="0">
      <protection locked="0" hidden="0"/>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9"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6" fillId="5" borderId="7" applyAlignment="1" pivotButton="0" quotePrefix="0" xfId="0">
      <alignment horizontal="right" vertical="center" wrapText="1"/>
    </xf>
    <xf numFmtId="0" fontId="16" fillId="5" borderId="7" pivotButton="0" quotePrefix="0" xfId="0"/>
    <xf numFmtId="165" fontId="16" fillId="5" borderId="7" applyAlignment="1" pivotButton="0" quotePrefix="0" xfId="0">
      <alignment horizontal="center" vertical="center"/>
    </xf>
    <xf numFmtId="0" fontId="10" fillId="0" borderId="2" applyAlignment="1" pivotButton="0" quotePrefix="0" xfId="0">
      <alignment horizontal="right" vertical="center" wrapText="1"/>
    </xf>
    <xf numFmtId="0" fontId="0" fillId="0" borderId="5" pivotButton="0" quotePrefix="0" xfId="0"/>
    <xf numFmtId="0" fontId="0" fillId="0" borderId="6" pivotButton="0" quotePrefix="0" xfId="0"/>
    <xf numFmtId="165" fontId="15" fillId="3" borderId="2" applyAlignment="1" pivotButton="0" quotePrefix="0" xfId="0">
      <alignment horizontal="center" vertical="center"/>
    </xf>
    <xf numFmtId="0" fontId="17" fillId="3" borderId="0" applyAlignment="1" pivotButton="0" quotePrefix="0" xfId="0">
      <alignment horizontal="right" vertical="center"/>
    </xf>
    <xf numFmtId="167" fontId="10" fillId="4" borderId="2" applyAlignment="1" applyProtection="1" pivotButton="0" quotePrefix="0" xfId="0">
      <alignment horizontal="center" vertical="center"/>
      <protection locked="0" hidden="0"/>
    </xf>
    <xf numFmtId="167" fontId="10" fillId="0" borderId="2" applyAlignment="1" pivotButton="0" quotePrefix="0" xfId="0">
      <alignment horizontal="center" vertical="center"/>
    </xf>
    <xf numFmtId="0" fontId="14" fillId="0" borderId="2" applyAlignment="1" pivotButton="0" quotePrefix="0" xfId="0">
      <alignment horizontal="center" vertical="center"/>
    </xf>
  </cellXfs>
  <cellStyles count="1">
    <cellStyle name="Normal" xfId="0" builtinId="0" hidden="0"/>
  </cellStyles>
  <dxfs count="2">
    <dxf>
      <font>
        <name val="Arial"/>
        <b val="1"/>
        <color rgb="009C0006"/>
      </font>
      <fill>
        <patternFill patternType="solid">
          <fgColor rgb="00F8D7DA"/>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حساب تكلفة الوجبة للمطاعم</t>
        </is>
      </c>
    </row>
    <row r="2" ht="4" customHeight="1">
      <c r="A2" s="9" t="n"/>
    </row>
    <row r="4" ht="22" customHeight="1">
      <c r="B4" s="10" t="inlineStr">
        <is>
          <t>فكرة القالب</t>
        </is>
      </c>
    </row>
    <row r="5" ht="50" customHeight="1">
      <c r="A5" s="11" t="inlineStr">
        <is>
          <t>•</t>
        </is>
      </c>
      <c r="B5" s="12" t="inlineStr">
        <is>
          <t>بطاقة تكلفة وصفة (Recipe Costing) للمطاعم والمطابخ السحابية: تكلفة كل مكوّن بعد الهالك، وتكلفة الحصة الواحدة شاملة التغليف، وسعر البيع المقترح بنسبة تكلفة طعام مستهدفة، ونسبة التكلفة الفعلية ومجمل الربح لسعر المنيو الحالي.</t>
        </is>
      </c>
    </row>
    <row r="6" ht="22" customHeight="1">
      <c r="B6" s="10" t="inlineStr">
        <is>
          <t>خطوات الاستخدام</t>
        </is>
      </c>
    </row>
    <row r="7" ht="18" customHeight="1">
      <c r="A7" s="11" t="inlineStr">
        <is>
          <t>•</t>
        </is>
      </c>
      <c r="B7" s="12" t="inlineStr">
        <is>
          <t>اكتب اسم الصنف وعدد الحصص التي تخرج من الوصفة.</t>
        </is>
      </c>
    </row>
    <row r="8" ht="34" customHeight="1">
      <c r="A8" s="11" t="inlineStr">
        <is>
          <t>•</t>
        </is>
      </c>
      <c r="B8" s="12" t="inlineStr">
        <is>
          <t>لكل مكوّن: وحدة الشراء وسعرها، والكمية المستخدمة في الوصفة بنفس الوحدة (قبل التنظيف)، ونسبة الصافي بعد التنظيف والطهي (مثلًا الفراخ الكاملة 75% بعد العظم).</t>
        </is>
      </c>
    </row>
    <row r="9" ht="18" customHeight="1">
      <c r="A9" s="11" t="inlineStr">
        <is>
          <t>•</t>
        </is>
      </c>
      <c r="B9" s="12" t="inlineStr">
        <is>
          <t>اكتب تكلفة التغليف ومستلزمات التقديم للحصة، ونسبة تكلفة الطعام المستهدفة، وسعر المنيو الحالي.</t>
        </is>
      </c>
    </row>
    <row r="10" ht="22" customHeight="1">
      <c r="B10" s="10" t="inlineStr">
        <is>
          <t>ملاحظات</t>
        </is>
      </c>
    </row>
    <row r="11" ht="50" customHeight="1">
      <c r="A11" s="11" t="inlineStr">
        <is>
          <t>•</t>
        </is>
      </c>
      <c r="B11" s="12" t="inlineStr">
        <is>
          <t>نسبة تكلفة الطعام الشائعة بين 28% و35% من سعر البيع حسب نوع المطعم. حدّث أسعار الشراء شهريًا لأن تغيرها هو أكثر ما يأكل الربح دون أن يلاحظه أحد، ووزّع الوصفة بالجرام على المطبخ حتى تطابق الحصص الفعلية التكلفة المحسوبة.</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F37"/>
  <sheetViews>
    <sheetView showGridLines="0" rightToLeft="1" workbookViewId="0">
      <selection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s>
  <sheetData>
    <row r="1" ht="30" customHeight="1">
      <c r="A1" s="15" t="inlineStr">
        <is>
          <t>بطاقة تكلفة الوجبة</t>
        </is>
      </c>
      <c r="B1" s="16" t="n"/>
      <c r="C1" s="16" t="n"/>
      <c r="D1" s="16" t="n"/>
      <c r="E1" s="16" t="n"/>
      <c r="F1" s="16" t="n"/>
    </row>
    <row r="2" ht="30" customHeight="1">
      <c r="A2" s="17" t="inlineStr">
        <is>
          <t>التكلفة = الكمية المستخدمة ÷ نسبة الصافي × سعر وحدة الشراء.</t>
        </is>
      </c>
    </row>
    <row r="4">
      <c r="A4" s="18" t="inlineStr">
        <is>
          <t>اسم الصنف</t>
        </is>
      </c>
      <c r="B4" s="19" t="inlineStr">
        <is>
          <t>فراخ مشوية مع أرز بسمتي وسلطة</t>
        </is>
      </c>
      <c r="C4" s="20" t="n"/>
      <c r="D4" s="20" t="n"/>
      <c r="E4" s="20" t="n"/>
      <c r="F4" s="21" t="n"/>
    </row>
    <row r="5">
      <c r="A5" s="18" t="inlineStr">
        <is>
          <t>عدد الحصص في الوصفة</t>
        </is>
      </c>
      <c r="B5" s="22" t="n">
        <v>10</v>
      </c>
    </row>
    <row r="7" ht="34" customHeight="1">
      <c r="A7" s="23" t="inlineStr">
        <is>
          <t>المكوّن</t>
        </is>
      </c>
      <c r="B7" s="23" t="inlineStr">
        <is>
          <t>وحدة الشراء</t>
        </is>
      </c>
      <c r="C7" s="23" t="inlineStr">
        <is>
          <t>سعر وحدة الشراء</t>
        </is>
      </c>
      <c r="D7" s="23" t="inlineStr">
        <is>
          <t>الكمية المستخدمة</t>
        </is>
      </c>
      <c r="E7" s="23" t="inlineStr">
        <is>
          <t>نسبة الصافي</t>
        </is>
      </c>
      <c r="F7" s="23" t="inlineStr">
        <is>
          <t>التكلفة</t>
        </is>
      </c>
    </row>
    <row r="8">
      <c r="A8" s="19" t="inlineStr">
        <is>
          <t>فراخ كاملة</t>
        </is>
      </c>
      <c r="B8" s="24" t="inlineStr">
        <is>
          <t>كجم</t>
        </is>
      </c>
      <c r="C8" s="25" t="n">
        <v>115</v>
      </c>
      <c r="D8" s="26" t="n">
        <v>6</v>
      </c>
      <c r="E8" s="27" t="n">
        <v>0.75</v>
      </c>
      <c r="F8" s="28">
        <f>IF(OR(C8="",D8=""),"",ROUND(D8/IF(N(E8)=0,1,E8)*C8,2))</f>
        <v/>
      </c>
    </row>
    <row r="9">
      <c r="A9" s="19" t="inlineStr">
        <is>
          <t>أرز بسمتي</t>
        </is>
      </c>
      <c r="B9" s="24" t="inlineStr">
        <is>
          <t>كجم</t>
        </is>
      </c>
      <c r="C9" s="25" t="n">
        <v>95</v>
      </c>
      <c r="D9" s="26" t="n">
        <v>1.5</v>
      </c>
      <c r="E9" s="27" t="n">
        <v>1</v>
      </c>
      <c r="F9" s="28">
        <f>IF(OR(C9="",D9=""),"",ROUND(D9/IF(N(E9)=0,1,E9)*C9,2))</f>
        <v/>
      </c>
    </row>
    <row r="10">
      <c r="A10" s="19" t="inlineStr">
        <is>
          <t>زيت ذرة</t>
        </is>
      </c>
      <c r="B10" s="24" t="inlineStr">
        <is>
          <t>لتر</t>
        </is>
      </c>
      <c r="C10" s="25" t="n">
        <v>85</v>
      </c>
      <c r="D10" s="26" t="n">
        <v>0.3</v>
      </c>
      <c r="E10" s="27" t="n">
        <v>1</v>
      </c>
      <c r="F10" s="28">
        <f>IF(OR(C10="",D10=""),"",ROUND(D10/IF(N(E10)=0,1,E10)*C10,2))</f>
        <v/>
      </c>
    </row>
    <row r="11">
      <c r="A11" s="19" t="inlineStr">
        <is>
          <t>بصل</t>
        </is>
      </c>
      <c r="B11" s="24" t="inlineStr">
        <is>
          <t>كجم</t>
        </is>
      </c>
      <c r="C11" s="25" t="n">
        <v>18</v>
      </c>
      <c r="D11" s="26" t="n">
        <v>0.8</v>
      </c>
      <c r="E11" s="27" t="n">
        <v>0.9</v>
      </c>
      <c r="F11" s="28">
        <f>IF(OR(C11="",D11=""),"",ROUND(D11/IF(N(E11)=0,1,E11)*C11,2))</f>
        <v/>
      </c>
    </row>
    <row r="12">
      <c r="A12" s="19" t="inlineStr">
        <is>
          <t>طماطم</t>
        </is>
      </c>
      <c r="B12" s="24" t="inlineStr">
        <is>
          <t>كجم</t>
        </is>
      </c>
      <c r="C12" s="25" t="n">
        <v>15</v>
      </c>
      <c r="D12" s="26" t="n">
        <v>1</v>
      </c>
      <c r="E12" s="27" t="n">
        <v>0.9</v>
      </c>
      <c r="F12" s="28">
        <f>IF(OR(C12="",D12=""),"",ROUND(D12/IF(N(E12)=0,1,E12)*C12,2))</f>
        <v/>
      </c>
    </row>
    <row r="13">
      <c r="A13" s="19" t="inlineStr">
        <is>
          <t>ليمون</t>
        </is>
      </c>
      <c r="B13" s="24" t="inlineStr">
        <is>
          <t>كجم</t>
        </is>
      </c>
      <c r="C13" s="25" t="n">
        <v>30</v>
      </c>
      <c r="D13" s="26" t="n">
        <v>0.4</v>
      </c>
      <c r="E13" s="27" t="n">
        <v>0.8</v>
      </c>
      <c r="F13" s="28">
        <f>IF(OR(C13="",D13=""),"",ROUND(D13/IF(N(E13)=0,1,E13)*C13,2))</f>
        <v/>
      </c>
    </row>
    <row r="14">
      <c r="A14" s="19" t="inlineStr">
        <is>
          <t>توابل وبهارات مشكلة</t>
        </is>
      </c>
      <c r="B14" s="24" t="inlineStr">
        <is>
          <t>كجم</t>
        </is>
      </c>
      <c r="C14" s="25" t="n">
        <v>400</v>
      </c>
      <c r="D14" s="26" t="n">
        <v>0.1</v>
      </c>
      <c r="E14" s="27" t="n">
        <v>1</v>
      </c>
      <c r="F14" s="28">
        <f>IF(OR(C14="",D14=""),"",ROUND(D14/IF(N(E14)=0,1,E14)*C14,2))</f>
        <v/>
      </c>
    </row>
    <row r="15">
      <c r="A15" s="19" t="inlineStr">
        <is>
          <t>ثوم</t>
        </is>
      </c>
      <c r="B15" s="24" t="inlineStr">
        <is>
          <t>كجم</t>
        </is>
      </c>
      <c r="C15" s="25" t="n">
        <v>80</v>
      </c>
      <c r="D15" s="26" t="n">
        <v>0.15</v>
      </c>
      <c r="E15" s="27" t="n">
        <v>0.85</v>
      </c>
      <c r="F15" s="28">
        <f>IF(OR(C15="",D15=""),"",ROUND(D15/IF(N(E15)=0,1,E15)*C15,2))</f>
        <v/>
      </c>
    </row>
    <row r="16">
      <c r="A16" s="19" t="inlineStr">
        <is>
          <t>خيار ومخلل للسلطة</t>
        </is>
      </c>
      <c r="B16" s="24" t="inlineStr">
        <is>
          <t>كجم</t>
        </is>
      </c>
      <c r="C16" s="25" t="n">
        <v>25</v>
      </c>
      <c r="D16" s="26" t="n">
        <v>1.2</v>
      </c>
      <c r="E16" s="27" t="n">
        <v>0.9</v>
      </c>
      <c r="F16" s="28">
        <f>IF(OR(C16="",D16=""),"",ROUND(D16/IF(N(E16)=0,1,E16)*C16,2))</f>
        <v/>
      </c>
    </row>
    <row r="17">
      <c r="A17" s="19" t="n"/>
      <c r="B17" s="24" t="n"/>
      <c r="C17" s="25" t="n"/>
      <c r="D17" s="26" t="n"/>
      <c r="E17" s="27" t="n"/>
      <c r="F17" s="28">
        <f>IF(OR(C17="",D17=""),"",ROUND(D17/IF(N(E17)=0,1,E17)*C17,2))</f>
        <v/>
      </c>
    </row>
    <row r="18">
      <c r="A18" s="19" t="n"/>
      <c r="B18" s="24" t="n"/>
      <c r="C18" s="25" t="n"/>
      <c r="D18" s="26" t="n"/>
      <c r="E18" s="27" t="n"/>
      <c r="F18" s="28">
        <f>IF(OR(C18="",D18=""),"",ROUND(D18/IF(N(E18)=0,1,E18)*C18,2))</f>
        <v/>
      </c>
    </row>
    <row r="19">
      <c r="A19" s="19" t="n"/>
      <c r="B19" s="24" t="n"/>
      <c r="C19" s="25" t="n"/>
      <c r="D19" s="26" t="n"/>
      <c r="E19" s="27" t="n"/>
      <c r="F19" s="28">
        <f>IF(OR(C19="",D19=""),"",ROUND(D19/IF(N(E19)=0,1,E19)*C19,2))</f>
        <v/>
      </c>
    </row>
    <row r="20">
      <c r="A20" s="19" t="n"/>
      <c r="B20" s="24" t="n"/>
      <c r="C20" s="25" t="n"/>
      <c r="D20" s="26" t="n"/>
      <c r="E20" s="27" t="n"/>
      <c r="F20" s="28">
        <f>IF(OR(C20="",D20=""),"",ROUND(D20/IF(N(E20)=0,1,E20)*C20,2))</f>
        <v/>
      </c>
    </row>
    <row r="21">
      <c r="A21" s="19" t="n"/>
      <c r="B21" s="24" t="n"/>
      <c r="C21" s="25" t="n"/>
      <c r="D21" s="26" t="n"/>
      <c r="E21" s="27" t="n"/>
      <c r="F21" s="28">
        <f>IF(OR(C21="",D21=""),"",ROUND(D21/IF(N(E21)=0,1,E21)*C21,2))</f>
        <v/>
      </c>
    </row>
    <row r="22">
      <c r="A22" s="19" t="n"/>
      <c r="B22" s="24" t="n"/>
      <c r="C22" s="25" t="n"/>
      <c r="D22" s="26" t="n"/>
      <c r="E22" s="27" t="n"/>
      <c r="F22" s="28">
        <f>IF(OR(C22="",D22=""),"",ROUND(D22/IF(N(E22)=0,1,E22)*C22,2))</f>
        <v/>
      </c>
    </row>
    <row r="23">
      <c r="A23" s="29" t="inlineStr">
        <is>
          <t>تكلفة مكونات الوصفة</t>
        </is>
      </c>
      <c r="B23" s="30" t="n"/>
      <c r="C23" s="30" t="n"/>
      <c r="D23" s="30" t="n"/>
      <c r="E23" s="30" t="n"/>
      <c r="F23" s="31">
        <f>SUM(F8:F22)</f>
        <v/>
      </c>
    </row>
    <row r="25">
      <c r="A25" s="32" t="inlineStr">
        <is>
          <t>تكلفة الحصة من المكونات</t>
        </is>
      </c>
      <c r="B25" s="33" t="n"/>
      <c r="C25" s="33" t="n"/>
      <c r="D25" s="34" t="n"/>
      <c r="E25" s="28">
        <f>IF(N(B5)=0,"",F23/B5)</f>
        <v/>
      </c>
    </row>
    <row r="26">
      <c r="A26" s="18" t="inlineStr">
        <is>
          <t>تغليف ومستلزمات تقديم للحصة</t>
        </is>
      </c>
      <c r="B26" s="33" t="n"/>
      <c r="C26" s="33" t="n"/>
      <c r="D26" s="34" t="n"/>
      <c r="E26" s="25" t="n">
        <v>6.5</v>
      </c>
    </row>
    <row r="27">
      <c r="A27" s="18" t="inlineStr">
        <is>
          <t>إجمالي تكلفة الحصة</t>
        </is>
      </c>
      <c r="B27" s="33" t="n"/>
      <c r="C27" s="33" t="n"/>
      <c r="D27" s="34" t="n"/>
      <c r="E27" s="35">
        <f>E25+N(E26)</f>
        <v/>
      </c>
    </row>
    <row r="29">
      <c r="A29" s="36" t="inlineStr">
        <is>
          <t>التسعير</t>
        </is>
      </c>
    </row>
    <row r="30">
      <c r="A30" s="18" t="inlineStr">
        <is>
          <t>نسبة تكلفة الطعام المستهدفة</t>
        </is>
      </c>
      <c r="B30" s="33" t="n"/>
      <c r="C30" s="33" t="n"/>
      <c r="D30" s="34" t="n"/>
      <c r="E30" s="37" t="n">
        <v>0.32</v>
      </c>
    </row>
    <row r="31">
      <c r="A31" s="32" t="inlineStr">
        <is>
          <t>سعر البيع المقترح (قبل الضريبة)</t>
        </is>
      </c>
      <c r="B31" s="33" t="n"/>
      <c r="C31" s="33" t="n"/>
      <c r="D31" s="34" t="n"/>
      <c r="E31" s="28">
        <f>IF(N(E30)=0,"",ROUND(E27/E30,2))</f>
        <v/>
      </c>
    </row>
    <row r="32">
      <c r="A32" s="18" t="inlineStr">
        <is>
          <t>سعر البيع الحالي في المنيو (قبل الضريبة)</t>
        </is>
      </c>
      <c r="B32" s="33" t="n"/>
      <c r="C32" s="33" t="n"/>
      <c r="D32" s="34" t="n"/>
      <c r="E32" s="25" t="n">
        <v>290</v>
      </c>
    </row>
    <row r="33">
      <c r="A33" s="32" t="inlineStr">
        <is>
          <t>نسبة تكلفة الطعام الفعلية</t>
        </is>
      </c>
      <c r="B33" s="33" t="n"/>
      <c r="C33" s="33" t="n"/>
      <c r="D33" s="34" t="n"/>
      <c r="E33" s="38">
        <f>IF(N(E32)=0,"",E27/E32)</f>
        <v/>
      </c>
    </row>
    <row r="34">
      <c r="A34" s="32" t="inlineStr">
        <is>
          <t>مجمل الربح للحصة</t>
        </is>
      </c>
      <c r="B34" s="33" t="n"/>
      <c r="C34" s="33" t="n"/>
      <c r="D34" s="34" t="n"/>
      <c r="E34" s="28">
        <f>E32-E27</f>
        <v/>
      </c>
    </row>
    <row r="35">
      <c r="A35" s="18" t="inlineStr">
        <is>
          <t>نسبة الضريبة على الفاتورة</t>
        </is>
      </c>
      <c r="B35" s="33" t="n"/>
      <c r="C35" s="33" t="n"/>
      <c r="D35" s="34" t="n"/>
      <c r="E35" s="37" t="n">
        <v>0.14</v>
      </c>
    </row>
    <row r="36">
      <c r="A36" s="18" t="inlineStr">
        <is>
          <t>سعر المنيو شامل الضريبة</t>
        </is>
      </c>
      <c r="B36" s="33" t="n"/>
      <c r="C36" s="33" t="n"/>
      <c r="D36" s="34" t="n"/>
      <c r="E36" s="35">
        <f>ROUND(E32*(1+E35),2)</f>
        <v/>
      </c>
    </row>
    <row r="37">
      <c r="A37" s="18" t="inlineStr">
        <is>
          <t>التقييم</t>
        </is>
      </c>
      <c r="B37" s="33" t="n"/>
      <c r="C37" s="33" t="n"/>
      <c r="D37" s="34" t="n"/>
      <c r="E37" s="39">
        <f>IF(E33="","",IF(E33&lt;=E30,"في حدود النسبة المستهدفة","أعلى من المستهدف: راجع السعر أو الكميات"))</f>
        <v/>
      </c>
      <c r="F37" s="34" t="n"/>
    </row>
  </sheetData>
  <sheetProtection selectLockedCells="0" selectUnlockedCells="0" sheet="1" objects="0" insertRows="1" insertHyperlinks="1" autoFilter="0" scenarios="0" formatColumns="0" deleteColumns="1" insertColumns="1" pivotTables="1" deleteRows="1" formatCells="0" formatRows="0" sort="0"/>
  <mergeCells count="16">
    <mergeCell ref="B4:F4"/>
    <mergeCell ref="A2:F2"/>
    <mergeCell ref="A37:D37"/>
    <mergeCell ref="A27:D27"/>
    <mergeCell ref="A31:D31"/>
    <mergeCell ref="A32:D32"/>
    <mergeCell ref="A34:D34"/>
    <mergeCell ref="A35:D35"/>
    <mergeCell ref="A1:F1"/>
    <mergeCell ref="A26:D26"/>
    <mergeCell ref="A30:D30"/>
    <mergeCell ref="E37:F37"/>
    <mergeCell ref="A25:D25"/>
    <mergeCell ref="A33:D33"/>
    <mergeCell ref="A29:F29"/>
    <mergeCell ref="A36:D36"/>
  </mergeCells>
  <conditionalFormatting sqref="E37">
    <cfRule type="expression" priority="1" dxfId="0">
      <formula>LEFT(E37,4)="أعلى"</formula>
    </cfRule>
    <cfRule type="expression" priority="2" dxfId="1">
      <formula>LEFT(E37,2)="في"</formula>
    </cfRule>
  </conditionalFormatting>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2026-10-28T05:25:48Z</dcterms:created>
  <dcterms:modified xmlns:dcterms="http://purl.org/dc/terms/" xmlns:xsi="http://www.w3.org/2001/XMLSchema-instance" xsi:type="dcterms:W3CDTF">2026-10-28T05:25:48Z</dcterms:modified>
</cp:coreProperties>
</file>