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كارت الصنف" sheetId="3" state="visible" r:id="rId3"/>
  </sheets>
  <definedNames/>
  <calcPr calcId="124519" fullCalcOnLoad="1"/>
</workbook>
</file>

<file path=xl/styles.xml><?xml version="1.0" encoding="utf-8"?>
<styleSheet xmlns="http://schemas.openxmlformats.org/spreadsheetml/2006/main">
  <numFmts count="4">
    <numFmt numFmtId="164" formatCode="#,##0;[Red]-#,##0"/>
    <numFmt numFmtId="165" formatCode="#,##0.00;[Red]-#,##0.00"/>
    <numFmt numFmtId="166" formatCode="yyyy-mm-dd"/>
    <numFmt numFmtId="167" formatCode="dd/mm/yyyy"/>
  </numFmts>
  <fonts count="16">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right/>
      <top style="thin">
        <color rgb="00C9CDD4"/>
      </top>
      <bottom style="thin">
        <color rgb="00C9CDD4"/>
      </bottom>
      <diagonal/>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0" fillId="0" borderId="5" pivotButton="0" quotePrefix="0" xfId="0"/>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0" fillId="0" borderId="6" pivotButton="0" quotePrefix="0" xfId="0"/>
    <xf numFmtId="164" fontId="14" fillId="0" borderId="2" applyAlignment="1" pivotButton="0" quotePrefix="0" xfId="0">
      <alignment horizontal="center" vertical="center"/>
    </xf>
    <xf numFmtId="165" fontId="14" fillId="0" borderId="2" applyAlignment="1" pivotButton="0" quotePrefix="0" xfId="0">
      <alignment horizontal="center" vertical="center"/>
    </xf>
    <xf numFmtId="167"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164" fontId="10" fillId="0" borderId="2" applyAlignment="1" pivotButton="0" quotePrefix="0" xfId="0">
      <alignment horizontal="center" vertical="center"/>
    </xf>
    <xf numFmtId="0" fontId="10" fillId="0" borderId="2" applyAlignment="1" pivotButton="0" quotePrefix="0" xfId="0">
      <alignment horizontal="right" vertical="center" wrapText="1"/>
    </xf>
    <xf numFmtId="165" fontId="15" fillId="3" borderId="2" applyAlignment="1" pivotButton="0" quotePrefix="0" xfId="0">
      <alignment horizontal="center" vertical="center"/>
    </xf>
    <xf numFmtId="0" fontId="10" fillId="0" borderId="2" applyAlignment="1" pivotButton="0" quotePrefix="0" xfId="0">
      <alignment horizontal="center" vertical="center"/>
    </xf>
  </cellXfs>
  <cellStyles count="1">
    <cellStyle name="Normal" xfId="0" builtinId="0" hidden="0"/>
  </cellStyles>
  <dxfs count="2">
    <dxf>
      <font>
        <name val="Arial"/>
        <b val="1"/>
        <color rgb="007F6000"/>
      </font>
      <fill>
        <patternFill patternType="solid">
          <fgColor rgb="00FFEB9C"/>
        </patternFill>
      </fill>
    </dxf>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كارت الصنف بطريقة المتوسط المرجح</t>
        </is>
      </c>
    </row>
    <row r="2" ht="4" customHeight="1">
      <c r="A2" s="9" t="n"/>
    </row>
    <row r="4" ht="22" customHeight="1">
      <c r="B4" s="10" t="inlineStr">
        <is>
          <t>فكرة القالب</t>
        </is>
      </c>
    </row>
    <row r="5" ht="50" customHeight="1">
      <c r="A5" s="11" t="inlineStr">
        <is>
          <t>•</t>
        </is>
      </c>
      <c r="B5" s="12" t="inlineStr">
        <is>
          <t>كارت صنف (بطاقة مخزون) يسجل كل حركة وارد ومنصرف، ويحسب متوسط التكلفة المرجح المتحرك بعد كل حركة، وتكلفة المنصرف (تكلفة البضاعة المباعة)، والرصيد بالكمية والقيمة، وينبه عند الوصول إلى حد إعادة الطلب.</t>
        </is>
      </c>
    </row>
    <row r="6" ht="22" customHeight="1">
      <c r="B6" s="10" t="inlineStr">
        <is>
          <t>خطوات الاستخدام</t>
        </is>
      </c>
    </row>
    <row r="7" ht="18" customHeight="1">
      <c r="A7" s="11" t="inlineStr">
        <is>
          <t>•</t>
        </is>
      </c>
      <c r="B7" s="12" t="inlineStr">
        <is>
          <t>اكتب بيانات الصنف ورصيد أول المدة بالكمية وتكلفة الوحدة.</t>
        </is>
      </c>
    </row>
    <row r="8" ht="34" customHeight="1">
      <c r="A8" s="11" t="inlineStr">
        <is>
          <t>•</t>
        </is>
      </c>
      <c r="B8" s="12" t="inlineStr">
        <is>
          <t>سجّل الحركات بالترتيب الزمني في سطور متتالية بدون سطور فارغة بينها: التاريخ ورقم المستند ونوع الحركة (وارد أو منصرف) والكمية، وتكلفة الوحدة للوارد فقط.</t>
        </is>
      </c>
    </row>
    <row r="9" ht="18" customHeight="1">
      <c r="A9" s="11" t="inlineStr">
        <is>
          <t>•</t>
        </is>
      </c>
      <c r="B9" s="12" t="inlineStr">
        <is>
          <t>تكلفة المنصرف تُحسب تلقائيًا بمتوسط التكلفة وقت الصرف، والرصيد والمتوسط يتحدثان بعد كل حركة.</t>
        </is>
      </c>
    </row>
    <row r="10" ht="22" customHeight="1">
      <c r="B10" s="10" t="inlineStr">
        <is>
          <t>ملاحظات</t>
        </is>
      </c>
    </row>
    <row r="11" ht="50" customHeight="1">
      <c r="A11" s="11" t="inlineStr">
        <is>
          <t>•</t>
        </is>
      </c>
      <c r="B11" s="12" t="inlineStr">
        <is>
          <t>طريقة المتوسط المرجح مقبولة وفق معيار المخزون الدولي (IAS 2) والمصري رقم 2. مرتجع المشتريات سجّله «منصرف» بنفس الكمية، ومرتجع المبيعات «وارد» بتكلفة المتوسط الحالية. طابق الرصيد مع الجرد الفعلي دوريًا.</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77"/>
  <sheetViews>
    <sheetView showGridLines="0" rightToLeft="1" workbookViewId="0">
      <pane ySplit="8" topLeftCell="A9" activePane="bottomLeft" state="frozen"/>
      <selection pane="bottomLeft" activeCell="A1" sqref="A1"/>
    </sheetView>
  </sheetViews>
  <sheetFormatPr baseColWidth="8" defaultRowHeight="15"/>
  <cols>
    <col width="12" customWidth="1" min="1" max="1"/>
    <col width="11" customWidth="1" min="2" max="2"/>
    <col width="10" customWidth="1" min="3" max="3"/>
    <col width="9" customWidth="1" min="4" max="4"/>
    <col width="12" customWidth="1" min="5" max="5"/>
    <col width="13" customWidth="1" min="6" max="6"/>
    <col width="12" customWidth="1" min="7" max="7"/>
    <col width="13" customWidth="1" min="8" max="8"/>
    <col width="11" customWidth="1" min="9" max="9"/>
    <col width="14" customWidth="1" min="10" max="10"/>
    <col width="12" customWidth="1" min="11" max="11"/>
  </cols>
  <sheetData>
    <row r="1" ht="30" customHeight="1">
      <c r="A1" s="15" t="inlineStr">
        <is>
          <t>كارت الصنف - المتوسط المرجح المتحرك</t>
        </is>
      </c>
      <c r="B1" s="16" t="n"/>
      <c r="C1" s="16" t="n"/>
      <c r="D1" s="16" t="n"/>
      <c r="E1" s="16" t="n"/>
      <c r="F1" s="16" t="n"/>
      <c r="G1" s="16" t="n"/>
      <c r="H1" s="16" t="n"/>
      <c r="I1" s="16" t="n"/>
      <c r="J1" s="16" t="n"/>
      <c r="K1" s="16" t="n"/>
    </row>
    <row r="2" ht="30" customHeight="1">
      <c r="A2" s="17" t="inlineStr">
        <is>
          <t>سجّل الحركات متتالية. تكلفة المنصرف والرصيد والمتوسط محسوبة.</t>
        </is>
      </c>
    </row>
    <row r="4">
      <c r="A4" s="18" t="inlineStr">
        <is>
          <t>كود الصنف</t>
        </is>
      </c>
      <c r="B4" s="19" t="inlineStr">
        <is>
          <t>ST-4410</t>
        </is>
      </c>
      <c r="C4" s="20" t="n"/>
      <c r="E4" s="18" t="inlineStr">
        <is>
          <t>الوحدة</t>
        </is>
      </c>
      <c r="F4" s="19" t="inlineStr">
        <is>
          <t>جركن</t>
        </is>
      </c>
      <c r="G4" s="20" t="n"/>
      <c r="H4" s="18" t="inlineStr">
        <is>
          <t>رصيد أول المدة (كمية)</t>
        </is>
      </c>
      <c r="I4" s="21" t="n"/>
      <c r="J4" s="22" t="n">
        <v>200</v>
      </c>
    </row>
    <row r="5">
      <c r="A5" s="18" t="inlineStr">
        <is>
          <t>اسم الصنف</t>
        </is>
      </c>
      <c r="B5" s="19" t="inlineStr">
        <is>
          <t>زيت محركات 5 لتر</t>
        </is>
      </c>
      <c r="C5" s="20" t="n"/>
      <c r="E5" s="18" t="inlineStr">
        <is>
          <t>حد إعادة الطلب</t>
        </is>
      </c>
      <c r="F5" s="22" t="n">
        <v>80</v>
      </c>
      <c r="G5" s="20" t="n"/>
      <c r="H5" s="18" t="inlineStr">
        <is>
          <t>تكلفة الوحدة أول المدة</t>
        </is>
      </c>
      <c r="I5" s="21" t="n"/>
      <c r="J5" s="23" t="n">
        <v>410</v>
      </c>
    </row>
    <row r="7" ht="34" customHeight="1">
      <c r="A7" s="24" t="inlineStr">
        <is>
          <t>التاريخ</t>
        </is>
      </c>
      <c r="B7" s="24" t="inlineStr">
        <is>
          <t>رقم المستند</t>
        </is>
      </c>
      <c r="C7" s="24" t="inlineStr">
        <is>
          <t>نوع الحركة</t>
        </is>
      </c>
      <c r="D7" s="24" t="inlineStr">
        <is>
          <t>الكمية</t>
        </is>
      </c>
      <c r="E7" s="24" t="inlineStr">
        <is>
          <t>تكلفة وحدة الوارد</t>
        </is>
      </c>
      <c r="F7" s="24" t="inlineStr">
        <is>
          <t>قيمة الوارد</t>
        </is>
      </c>
      <c r="G7" s="24" t="inlineStr">
        <is>
          <t>تكلفة وحدة المنصرف</t>
        </is>
      </c>
      <c r="H7" s="24" t="inlineStr">
        <is>
          <t>قيمة المنصرف</t>
        </is>
      </c>
      <c r="I7" s="24" t="inlineStr">
        <is>
          <t>الرصيد كمية</t>
        </is>
      </c>
      <c r="J7" s="24" t="inlineStr">
        <is>
          <t>الرصيد قيمة</t>
        </is>
      </c>
      <c r="K7" s="24" t="inlineStr">
        <is>
          <t>متوسط التكلفة</t>
        </is>
      </c>
    </row>
    <row r="8">
      <c r="A8" s="18" t="inlineStr">
        <is>
          <t>رصيد أول المدة</t>
        </is>
      </c>
      <c r="B8" s="25" t="n"/>
      <c r="C8" s="25" t="n"/>
      <c r="D8" s="25" t="n"/>
      <c r="E8" s="25" t="n"/>
      <c r="F8" s="25" t="n"/>
      <c r="G8" s="25" t="n"/>
      <c r="H8" s="21" t="n"/>
      <c r="I8" s="26">
        <f>N(J4)</f>
        <v/>
      </c>
      <c r="J8" s="27">
        <f>N(J4)*N(J5)</f>
        <v/>
      </c>
      <c r="K8" s="27">
        <f>IF(I8=0,0,J8/I8)</f>
        <v/>
      </c>
    </row>
    <row r="9">
      <c r="A9" s="28" t="n">
        <v>46297</v>
      </c>
      <c r="B9" s="29" t="inlineStr">
        <is>
          <t>GRN-101</t>
        </is>
      </c>
      <c r="C9" s="29" t="inlineStr">
        <is>
          <t>وارد</t>
        </is>
      </c>
      <c r="D9" s="22" t="n">
        <v>150</v>
      </c>
      <c r="E9" s="23" t="n">
        <v>425</v>
      </c>
      <c r="F9" s="30">
        <f>IF(C9="وارد",N(D9)*N(E9),"")</f>
        <v/>
      </c>
      <c r="G9" s="30">
        <f>IF(C9="منصرف",K8,"")</f>
        <v/>
      </c>
      <c r="H9" s="30">
        <f>IF(C9="منصرف",N(D9)*G9,"")</f>
        <v/>
      </c>
      <c r="I9" s="31">
        <f>IF(C9="","",I8+IF(C9="وارد",N(D9),-N(D9)))</f>
        <v/>
      </c>
      <c r="J9" s="30">
        <f>IF(C9="","",J8+N(F9)-N(H9))</f>
        <v/>
      </c>
      <c r="K9" s="30">
        <f>IF(C9="","",IF(I9=0,0,J9/I9))</f>
        <v/>
      </c>
    </row>
    <row r="10">
      <c r="A10" s="28" t="n">
        <v>46300</v>
      </c>
      <c r="B10" s="29" t="inlineStr">
        <is>
          <t>ISS-201</t>
        </is>
      </c>
      <c r="C10" s="29" t="inlineStr">
        <is>
          <t>منصرف</t>
        </is>
      </c>
      <c r="D10" s="22" t="n">
        <v>120</v>
      </c>
      <c r="E10" s="23" t="n"/>
      <c r="F10" s="30">
        <f>IF(C10="وارد",N(D10)*N(E10),"")</f>
        <v/>
      </c>
      <c r="G10" s="30">
        <f>IF(C10="منصرف",K9,"")</f>
        <v/>
      </c>
      <c r="H10" s="30">
        <f>IF(C10="منصرف",N(D10)*G10,"")</f>
        <v/>
      </c>
      <c r="I10" s="31">
        <f>IF(C10="","",I9+IF(C10="وارد",N(D10),-N(D10)))</f>
        <v/>
      </c>
      <c r="J10" s="30">
        <f>IF(C10="","",J9+N(F10)-N(H10))</f>
        <v/>
      </c>
      <c r="K10" s="30">
        <f>IF(C10="","",IF(I10=0,0,J10/I10))</f>
        <v/>
      </c>
    </row>
    <row r="11">
      <c r="A11" s="28" t="n">
        <v>46304</v>
      </c>
      <c r="B11" s="29" t="inlineStr">
        <is>
          <t>ISS-202</t>
        </is>
      </c>
      <c r="C11" s="29" t="inlineStr">
        <is>
          <t>منصرف</t>
        </is>
      </c>
      <c r="D11" s="22" t="n">
        <v>90</v>
      </c>
      <c r="E11" s="23" t="n"/>
      <c r="F11" s="30">
        <f>IF(C11="وارد",N(D11)*N(E11),"")</f>
        <v/>
      </c>
      <c r="G11" s="30">
        <f>IF(C11="منصرف",K10,"")</f>
        <v/>
      </c>
      <c r="H11" s="30">
        <f>IF(C11="منصرف",N(D11)*G11,"")</f>
        <v/>
      </c>
      <c r="I11" s="31">
        <f>IF(C11="","",I10+IF(C11="وارد",N(D11),-N(D11)))</f>
        <v/>
      </c>
      <c r="J11" s="30">
        <f>IF(C11="","",J10+N(F11)-N(H11))</f>
        <v/>
      </c>
      <c r="K11" s="30">
        <f>IF(C11="","",IF(I11=0,0,J11/I11))</f>
        <v/>
      </c>
    </row>
    <row r="12">
      <c r="A12" s="28" t="n">
        <v>46309</v>
      </c>
      <c r="B12" s="29" t="inlineStr">
        <is>
          <t>GRN-102</t>
        </is>
      </c>
      <c r="C12" s="29" t="inlineStr">
        <is>
          <t>وارد</t>
        </is>
      </c>
      <c r="D12" s="22" t="n">
        <v>200</v>
      </c>
      <c r="E12" s="23" t="n">
        <v>440</v>
      </c>
      <c r="F12" s="30">
        <f>IF(C12="وارد",N(D12)*N(E12),"")</f>
        <v/>
      </c>
      <c r="G12" s="30">
        <f>IF(C12="منصرف",K11,"")</f>
        <v/>
      </c>
      <c r="H12" s="30">
        <f>IF(C12="منصرف",N(D12)*G12,"")</f>
        <v/>
      </c>
      <c r="I12" s="31">
        <f>IF(C12="","",I11+IF(C12="وارد",N(D12),-N(D12)))</f>
        <v/>
      </c>
      <c r="J12" s="30">
        <f>IF(C12="","",J11+N(F12)-N(H12))</f>
        <v/>
      </c>
      <c r="K12" s="30">
        <f>IF(C12="","",IF(I12=0,0,J12/I12))</f>
        <v/>
      </c>
    </row>
    <row r="13">
      <c r="A13" s="28" t="n">
        <v>46313</v>
      </c>
      <c r="B13" s="29" t="inlineStr">
        <is>
          <t>ISS-203</t>
        </is>
      </c>
      <c r="C13" s="29" t="inlineStr">
        <is>
          <t>منصرف</t>
        </is>
      </c>
      <c r="D13" s="22" t="n">
        <v>160</v>
      </c>
      <c r="E13" s="23" t="n"/>
      <c r="F13" s="30">
        <f>IF(C13="وارد",N(D13)*N(E13),"")</f>
        <v/>
      </c>
      <c r="G13" s="30">
        <f>IF(C13="منصرف",K12,"")</f>
        <v/>
      </c>
      <c r="H13" s="30">
        <f>IF(C13="منصرف",N(D13)*G13,"")</f>
        <v/>
      </c>
      <c r="I13" s="31">
        <f>IF(C13="","",I12+IF(C13="وارد",N(D13),-N(D13)))</f>
        <v/>
      </c>
      <c r="J13" s="30">
        <f>IF(C13="","",J12+N(F13)-N(H13))</f>
        <v/>
      </c>
      <c r="K13" s="30">
        <f>IF(C13="","",IF(I13=0,0,J13/I13))</f>
        <v/>
      </c>
    </row>
    <row r="14">
      <c r="A14" s="28" t="n">
        <v>46319</v>
      </c>
      <c r="B14" s="29" t="inlineStr">
        <is>
          <t>ISS-204</t>
        </is>
      </c>
      <c r="C14" s="29" t="inlineStr">
        <is>
          <t>منصرف</t>
        </is>
      </c>
      <c r="D14" s="22" t="n">
        <v>70</v>
      </c>
      <c r="E14" s="23" t="n"/>
      <c r="F14" s="30">
        <f>IF(C14="وارد",N(D14)*N(E14),"")</f>
        <v/>
      </c>
      <c r="G14" s="30">
        <f>IF(C14="منصرف",K13,"")</f>
        <v/>
      </c>
      <c r="H14" s="30">
        <f>IF(C14="منصرف",N(D14)*G14,"")</f>
        <v/>
      </c>
      <c r="I14" s="31">
        <f>IF(C14="","",I13+IF(C14="وارد",N(D14),-N(D14)))</f>
        <v/>
      </c>
      <c r="J14" s="30">
        <f>IF(C14="","",J13+N(F14)-N(H14))</f>
        <v/>
      </c>
      <c r="K14" s="30">
        <f>IF(C14="","",IF(I14=0,0,J14/I14))</f>
        <v/>
      </c>
    </row>
    <row r="15">
      <c r="A15" s="28" t="n">
        <v>46324</v>
      </c>
      <c r="B15" s="29" t="inlineStr">
        <is>
          <t>GRN-103</t>
        </is>
      </c>
      <c r="C15" s="29" t="inlineStr">
        <is>
          <t>وارد</t>
        </is>
      </c>
      <c r="D15" s="22" t="n">
        <v>100</v>
      </c>
      <c r="E15" s="23" t="n">
        <v>450</v>
      </c>
      <c r="F15" s="30">
        <f>IF(C15="وارد",N(D15)*N(E15),"")</f>
        <v/>
      </c>
      <c r="G15" s="30">
        <f>IF(C15="منصرف",K14,"")</f>
        <v/>
      </c>
      <c r="H15" s="30">
        <f>IF(C15="منصرف",N(D15)*G15,"")</f>
        <v/>
      </c>
      <c r="I15" s="31">
        <f>IF(C15="","",I14+IF(C15="وارد",N(D15),-N(D15)))</f>
        <v/>
      </c>
      <c r="J15" s="30">
        <f>IF(C15="","",J14+N(F15)-N(H15))</f>
        <v/>
      </c>
      <c r="K15" s="30">
        <f>IF(C15="","",IF(I15=0,0,J15/I15))</f>
        <v/>
      </c>
    </row>
    <row r="16">
      <c r="A16" s="28" t="n"/>
      <c r="B16" s="29" t="n"/>
      <c r="C16" s="29" t="n"/>
      <c r="D16" s="22" t="n"/>
      <c r="E16" s="23" t="n"/>
      <c r="F16" s="30">
        <f>IF(C16="وارد",N(D16)*N(E16),"")</f>
        <v/>
      </c>
      <c r="G16" s="30">
        <f>IF(C16="منصرف",K15,"")</f>
        <v/>
      </c>
      <c r="H16" s="30">
        <f>IF(C16="منصرف",N(D16)*G16,"")</f>
        <v/>
      </c>
      <c r="I16" s="31">
        <f>IF(C16="","",I15+IF(C16="وارد",N(D16),-N(D16)))</f>
        <v/>
      </c>
      <c r="J16" s="30">
        <f>IF(C16="","",J15+N(F16)-N(H16))</f>
        <v/>
      </c>
      <c r="K16" s="30">
        <f>IF(C16="","",IF(I16=0,0,J16/I16))</f>
        <v/>
      </c>
    </row>
    <row r="17">
      <c r="A17" s="28" t="n"/>
      <c r="B17" s="29" t="n"/>
      <c r="C17" s="29" t="n"/>
      <c r="D17" s="22" t="n"/>
      <c r="E17" s="23" t="n"/>
      <c r="F17" s="30">
        <f>IF(C17="وارد",N(D17)*N(E17),"")</f>
        <v/>
      </c>
      <c r="G17" s="30">
        <f>IF(C17="منصرف",K16,"")</f>
        <v/>
      </c>
      <c r="H17" s="30">
        <f>IF(C17="منصرف",N(D17)*G17,"")</f>
        <v/>
      </c>
      <c r="I17" s="31">
        <f>IF(C17="","",I16+IF(C17="وارد",N(D17),-N(D17)))</f>
        <v/>
      </c>
      <c r="J17" s="30">
        <f>IF(C17="","",J16+N(F17)-N(H17))</f>
        <v/>
      </c>
      <c r="K17" s="30">
        <f>IF(C17="","",IF(I17=0,0,J17/I17))</f>
        <v/>
      </c>
    </row>
    <row r="18">
      <c r="A18" s="28" t="n"/>
      <c r="B18" s="29" t="n"/>
      <c r="C18" s="29" t="n"/>
      <c r="D18" s="22" t="n"/>
      <c r="E18" s="23" t="n"/>
      <c r="F18" s="30">
        <f>IF(C18="وارد",N(D18)*N(E18),"")</f>
        <v/>
      </c>
      <c r="G18" s="30">
        <f>IF(C18="منصرف",K17,"")</f>
        <v/>
      </c>
      <c r="H18" s="30">
        <f>IF(C18="منصرف",N(D18)*G18,"")</f>
        <v/>
      </c>
      <c r="I18" s="31">
        <f>IF(C18="","",I17+IF(C18="وارد",N(D18),-N(D18)))</f>
        <v/>
      </c>
      <c r="J18" s="30">
        <f>IF(C18="","",J17+N(F18)-N(H18))</f>
        <v/>
      </c>
      <c r="K18" s="30">
        <f>IF(C18="","",IF(I18=0,0,J18/I18))</f>
        <v/>
      </c>
    </row>
    <row r="19">
      <c r="A19" s="28" t="n"/>
      <c r="B19" s="29" t="n"/>
      <c r="C19" s="29" t="n"/>
      <c r="D19" s="22" t="n"/>
      <c r="E19" s="23" t="n"/>
      <c r="F19" s="30">
        <f>IF(C19="وارد",N(D19)*N(E19),"")</f>
        <v/>
      </c>
      <c r="G19" s="30">
        <f>IF(C19="منصرف",K18,"")</f>
        <v/>
      </c>
      <c r="H19" s="30">
        <f>IF(C19="منصرف",N(D19)*G19,"")</f>
        <v/>
      </c>
      <c r="I19" s="31">
        <f>IF(C19="","",I18+IF(C19="وارد",N(D19),-N(D19)))</f>
        <v/>
      </c>
      <c r="J19" s="30">
        <f>IF(C19="","",J18+N(F19)-N(H19))</f>
        <v/>
      </c>
      <c r="K19" s="30">
        <f>IF(C19="","",IF(I19=0,0,J19/I19))</f>
        <v/>
      </c>
    </row>
    <row r="20">
      <c r="A20" s="28" t="n"/>
      <c r="B20" s="29" t="n"/>
      <c r="C20" s="29" t="n"/>
      <c r="D20" s="22" t="n"/>
      <c r="E20" s="23" t="n"/>
      <c r="F20" s="30">
        <f>IF(C20="وارد",N(D20)*N(E20),"")</f>
        <v/>
      </c>
      <c r="G20" s="30">
        <f>IF(C20="منصرف",K19,"")</f>
        <v/>
      </c>
      <c r="H20" s="30">
        <f>IF(C20="منصرف",N(D20)*G20,"")</f>
        <v/>
      </c>
      <c r="I20" s="31">
        <f>IF(C20="","",I19+IF(C20="وارد",N(D20),-N(D20)))</f>
        <v/>
      </c>
      <c r="J20" s="30">
        <f>IF(C20="","",J19+N(F20)-N(H20))</f>
        <v/>
      </c>
      <c r="K20" s="30">
        <f>IF(C20="","",IF(I20=0,0,J20/I20))</f>
        <v/>
      </c>
    </row>
    <row r="21">
      <c r="A21" s="28" t="n"/>
      <c r="B21" s="29" t="n"/>
      <c r="C21" s="29" t="n"/>
      <c r="D21" s="22" t="n"/>
      <c r="E21" s="23" t="n"/>
      <c r="F21" s="30">
        <f>IF(C21="وارد",N(D21)*N(E21),"")</f>
        <v/>
      </c>
      <c r="G21" s="30">
        <f>IF(C21="منصرف",K20,"")</f>
        <v/>
      </c>
      <c r="H21" s="30">
        <f>IF(C21="منصرف",N(D21)*G21,"")</f>
        <v/>
      </c>
      <c r="I21" s="31">
        <f>IF(C21="","",I20+IF(C21="وارد",N(D21),-N(D21)))</f>
        <v/>
      </c>
      <c r="J21" s="30">
        <f>IF(C21="","",J20+N(F21)-N(H21))</f>
        <v/>
      </c>
      <c r="K21" s="30">
        <f>IF(C21="","",IF(I21=0,0,J21/I21))</f>
        <v/>
      </c>
    </row>
    <row r="22">
      <c r="A22" s="28" t="n"/>
      <c r="B22" s="29" t="n"/>
      <c r="C22" s="29" t="n"/>
      <c r="D22" s="22" t="n"/>
      <c r="E22" s="23" t="n"/>
      <c r="F22" s="30">
        <f>IF(C22="وارد",N(D22)*N(E22),"")</f>
        <v/>
      </c>
      <c r="G22" s="30">
        <f>IF(C22="منصرف",K21,"")</f>
        <v/>
      </c>
      <c r="H22" s="30">
        <f>IF(C22="منصرف",N(D22)*G22,"")</f>
        <v/>
      </c>
      <c r="I22" s="31">
        <f>IF(C22="","",I21+IF(C22="وارد",N(D22),-N(D22)))</f>
        <v/>
      </c>
      <c r="J22" s="30">
        <f>IF(C22="","",J21+N(F22)-N(H22))</f>
        <v/>
      </c>
      <c r="K22" s="30">
        <f>IF(C22="","",IF(I22=0,0,J22/I22))</f>
        <v/>
      </c>
    </row>
    <row r="23">
      <c r="A23" s="28" t="n"/>
      <c r="B23" s="29" t="n"/>
      <c r="C23" s="29" t="n"/>
      <c r="D23" s="22" t="n"/>
      <c r="E23" s="23" t="n"/>
      <c r="F23" s="30">
        <f>IF(C23="وارد",N(D23)*N(E23),"")</f>
        <v/>
      </c>
      <c r="G23" s="30">
        <f>IF(C23="منصرف",K22,"")</f>
        <v/>
      </c>
      <c r="H23" s="30">
        <f>IF(C23="منصرف",N(D23)*G23,"")</f>
        <v/>
      </c>
      <c r="I23" s="31">
        <f>IF(C23="","",I22+IF(C23="وارد",N(D23),-N(D23)))</f>
        <v/>
      </c>
      <c r="J23" s="30">
        <f>IF(C23="","",J22+N(F23)-N(H23))</f>
        <v/>
      </c>
      <c r="K23" s="30">
        <f>IF(C23="","",IF(I23=0,0,J23/I23))</f>
        <v/>
      </c>
    </row>
    <row r="24">
      <c r="A24" s="28" t="n"/>
      <c r="B24" s="29" t="n"/>
      <c r="C24" s="29" t="n"/>
      <c r="D24" s="22" t="n"/>
      <c r="E24" s="23" t="n"/>
      <c r="F24" s="30">
        <f>IF(C24="وارد",N(D24)*N(E24),"")</f>
        <v/>
      </c>
      <c r="G24" s="30">
        <f>IF(C24="منصرف",K23,"")</f>
        <v/>
      </c>
      <c r="H24" s="30">
        <f>IF(C24="منصرف",N(D24)*G24,"")</f>
        <v/>
      </c>
      <c r="I24" s="31">
        <f>IF(C24="","",I23+IF(C24="وارد",N(D24),-N(D24)))</f>
        <v/>
      </c>
      <c r="J24" s="30">
        <f>IF(C24="","",J23+N(F24)-N(H24))</f>
        <v/>
      </c>
      <c r="K24" s="30">
        <f>IF(C24="","",IF(I24=0,0,J24/I24))</f>
        <v/>
      </c>
    </row>
    <row r="25">
      <c r="A25" s="28" t="n"/>
      <c r="B25" s="29" t="n"/>
      <c r="C25" s="29" t="n"/>
      <c r="D25" s="22" t="n"/>
      <c r="E25" s="23" t="n"/>
      <c r="F25" s="30">
        <f>IF(C25="وارد",N(D25)*N(E25),"")</f>
        <v/>
      </c>
      <c r="G25" s="30">
        <f>IF(C25="منصرف",K24,"")</f>
        <v/>
      </c>
      <c r="H25" s="30">
        <f>IF(C25="منصرف",N(D25)*G25,"")</f>
        <v/>
      </c>
      <c r="I25" s="31">
        <f>IF(C25="","",I24+IF(C25="وارد",N(D25),-N(D25)))</f>
        <v/>
      </c>
      <c r="J25" s="30">
        <f>IF(C25="","",J24+N(F25)-N(H25))</f>
        <v/>
      </c>
      <c r="K25" s="30">
        <f>IF(C25="","",IF(I25=0,0,J25/I25))</f>
        <v/>
      </c>
    </row>
    <row r="26">
      <c r="A26" s="28" t="n"/>
      <c r="B26" s="29" t="n"/>
      <c r="C26" s="29" t="n"/>
      <c r="D26" s="22" t="n"/>
      <c r="E26" s="23" t="n"/>
      <c r="F26" s="30">
        <f>IF(C26="وارد",N(D26)*N(E26),"")</f>
        <v/>
      </c>
      <c r="G26" s="30">
        <f>IF(C26="منصرف",K25,"")</f>
        <v/>
      </c>
      <c r="H26" s="30">
        <f>IF(C26="منصرف",N(D26)*G26,"")</f>
        <v/>
      </c>
      <c r="I26" s="31">
        <f>IF(C26="","",I25+IF(C26="وارد",N(D26),-N(D26)))</f>
        <v/>
      </c>
      <c r="J26" s="30">
        <f>IF(C26="","",J25+N(F26)-N(H26))</f>
        <v/>
      </c>
      <c r="K26" s="30">
        <f>IF(C26="","",IF(I26=0,0,J26/I26))</f>
        <v/>
      </c>
    </row>
    <row r="27">
      <c r="A27" s="28" t="n"/>
      <c r="B27" s="29" t="n"/>
      <c r="C27" s="29" t="n"/>
      <c r="D27" s="22" t="n"/>
      <c r="E27" s="23" t="n"/>
      <c r="F27" s="30">
        <f>IF(C27="وارد",N(D27)*N(E27),"")</f>
        <v/>
      </c>
      <c r="G27" s="30">
        <f>IF(C27="منصرف",K26,"")</f>
        <v/>
      </c>
      <c r="H27" s="30">
        <f>IF(C27="منصرف",N(D27)*G27,"")</f>
        <v/>
      </c>
      <c r="I27" s="31">
        <f>IF(C27="","",I26+IF(C27="وارد",N(D27),-N(D27)))</f>
        <v/>
      </c>
      <c r="J27" s="30">
        <f>IF(C27="","",J26+N(F27)-N(H27))</f>
        <v/>
      </c>
      <c r="K27" s="30">
        <f>IF(C27="","",IF(I27=0,0,J27/I27))</f>
        <v/>
      </c>
    </row>
    <row r="28">
      <c r="A28" s="28" t="n"/>
      <c r="B28" s="29" t="n"/>
      <c r="C28" s="29" t="n"/>
      <c r="D28" s="22" t="n"/>
      <c r="E28" s="23" t="n"/>
      <c r="F28" s="30">
        <f>IF(C28="وارد",N(D28)*N(E28),"")</f>
        <v/>
      </c>
      <c r="G28" s="30">
        <f>IF(C28="منصرف",K27,"")</f>
        <v/>
      </c>
      <c r="H28" s="30">
        <f>IF(C28="منصرف",N(D28)*G28,"")</f>
        <v/>
      </c>
      <c r="I28" s="31">
        <f>IF(C28="","",I27+IF(C28="وارد",N(D28),-N(D28)))</f>
        <v/>
      </c>
      <c r="J28" s="30">
        <f>IF(C28="","",J27+N(F28)-N(H28))</f>
        <v/>
      </c>
      <c r="K28" s="30">
        <f>IF(C28="","",IF(I28=0,0,J28/I28))</f>
        <v/>
      </c>
    </row>
    <row r="29">
      <c r="A29" s="28" t="n"/>
      <c r="B29" s="29" t="n"/>
      <c r="C29" s="29" t="n"/>
      <c r="D29" s="22" t="n"/>
      <c r="E29" s="23" t="n"/>
      <c r="F29" s="30">
        <f>IF(C29="وارد",N(D29)*N(E29),"")</f>
        <v/>
      </c>
      <c r="G29" s="30">
        <f>IF(C29="منصرف",K28,"")</f>
        <v/>
      </c>
      <c r="H29" s="30">
        <f>IF(C29="منصرف",N(D29)*G29,"")</f>
        <v/>
      </c>
      <c r="I29" s="31">
        <f>IF(C29="","",I28+IF(C29="وارد",N(D29),-N(D29)))</f>
        <v/>
      </c>
      <c r="J29" s="30">
        <f>IF(C29="","",J28+N(F29)-N(H29))</f>
        <v/>
      </c>
      <c r="K29" s="30">
        <f>IF(C29="","",IF(I29=0,0,J29/I29))</f>
        <v/>
      </c>
    </row>
    <row r="30">
      <c r="A30" s="28" t="n"/>
      <c r="B30" s="29" t="n"/>
      <c r="C30" s="29" t="n"/>
      <c r="D30" s="22" t="n"/>
      <c r="E30" s="23" t="n"/>
      <c r="F30" s="30">
        <f>IF(C30="وارد",N(D30)*N(E30),"")</f>
        <v/>
      </c>
      <c r="G30" s="30">
        <f>IF(C30="منصرف",K29,"")</f>
        <v/>
      </c>
      <c r="H30" s="30">
        <f>IF(C30="منصرف",N(D30)*G30,"")</f>
        <v/>
      </c>
      <c r="I30" s="31">
        <f>IF(C30="","",I29+IF(C30="وارد",N(D30),-N(D30)))</f>
        <v/>
      </c>
      <c r="J30" s="30">
        <f>IF(C30="","",J29+N(F30)-N(H30))</f>
        <v/>
      </c>
      <c r="K30" s="30">
        <f>IF(C30="","",IF(I30=0,0,J30/I30))</f>
        <v/>
      </c>
    </row>
    <row r="31">
      <c r="A31" s="28" t="n"/>
      <c r="B31" s="29" t="n"/>
      <c r="C31" s="29" t="n"/>
      <c r="D31" s="22" t="n"/>
      <c r="E31" s="23" t="n"/>
      <c r="F31" s="30">
        <f>IF(C31="وارد",N(D31)*N(E31),"")</f>
        <v/>
      </c>
      <c r="G31" s="30">
        <f>IF(C31="منصرف",K30,"")</f>
        <v/>
      </c>
      <c r="H31" s="30">
        <f>IF(C31="منصرف",N(D31)*G31,"")</f>
        <v/>
      </c>
      <c r="I31" s="31">
        <f>IF(C31="","",I30+IF(C31="وارد",N(D31),-N(D31)))</f>
        <v/>
      </c>
      <c r="J31" s="30">
        <f>IF(C31="","",J30+N(F31)-N(H31))</f>
        <v/>
      </c>
      <c r="K31" s="30">
        <f>IF(C31="","",IF(I31=0,0,J31/I31))</f>
        <v/>
      </c>
    </row>
    <row r="32">
      <c r="A32" s="28" t="n"/>
      <c r="B32" s="29" t="n"/>
      <c r="C32" s="29" t="n"/>
      <c r="D32" s="22" t="n"/>
      <c r="E32" s="23" t="n"/>
      <c r="F32" s="30">
        <f>IF(C32="وارد",N(D32)*N(E32),"")</f>
        <v/>
      </c>
      <c r="G32" s="30">
        <f>IF(C32="منصرف",K31,"")</f>
        <v/>
      </c>
      <c r="H32" s="30">
        <f>IF(C32="منصرف",N(D32)*G32,"")</f>
        <v/>
      </c>
      <c r="I32" s="31">
        <f>IF(C32="","",I31+IF(C32="وارد",N(D32),-N(D32)))</f>
        <v/>
      </c>
      <c r="J32" s="30">
        <f>IF(C32="","",J31+N(F32)-N(H32))</f>
        <v/>
      </c>
      <c r="K32" s="30">
        <f>IF(C32="","",IF(I32=0,0,J32/I32))</f>
        <v/>
      </c>
    </row>
    <row r="33">
      <c r="A33" s="28" t="n"/>
      <c r="B33" s="29" t="n"/>
      <c r="C33" s="29" t="n"/>
      <c r="D33" s="22" t="n"/>
      <c r="E33" s="23" t="n"/>
      <c r="F33" s="30">
        <f>IF(C33="وارد",N(D33)*N(E33),"")</f>
        <v/>
      </c>
      <c r="G33" s="30">
        <f>IF(C33="منصرف",K32,"")</f>
        <v/>
      </c>
      <c r="H33" s="30">
        <f>IF(C33="منصرف",N(D33)*G33,"")</f>
        <v/>
      </c>
      <c r="I33" s="31">
        <f>IF(C33="","",I32+IF(C33="وارد",N(D33),-N(D33)))</f>
        <v/>
      </c>
      <c r="J33" s="30">
        <f>IF(C33="","",J32+N(F33)-N(H33))</f>
        <v/>
      </c>
      <c r="K33" s="30">
        <f>IF(C33="","",IF(I33=0,0,J33/I33))</f>
        <v/>
      </c>
    </row>
    <row r="34">
      <c r="A34" s="28" t="n"/>
      <c r="B34" s="29" t="n"/>
      <c r="C34" s="29" t="n"/>
      <c r="D34" s="22" t="n"/>
      <c r="E34" s="23" t="n"/>
      <c r="F34" s="30">
        <f>IF(C34="وارد",N(D34)*N(E34),"")</f>
        <v/>
      </c>
      <c r="G34" s="30">
        <f>IF(C34="منصرف",K33,"")</f>
        <v/>
      </c>
      <c r="H34" s="30">
        <f>IF(C34="منصرف",N(D34)*G34,"")</f>
        <v/>
      </c>
      <c r="I34" s="31">
        <f>IF(C34="","",I33+IF(C34="وارد",N(D34),-N(D34)))</f>
        <v/>
      </c>
      <c r="J34" s="30">
        <f>IF(C34="","",J33+N(F34)-N(H34))</f>
        <v/>
      </c>
      <c r="K34" s="30">
        <f>IF(C34="","",IF(I34=0,0,J34/I34))</f>
        <v/>
      </c>
    </row>
    <row r="35">
      <c r="A35" s="28" t="n"/>
      <c r="B35" s="29" t="n"/>
      <c r="C35" s="29" t="n"/>
      <c r="D35" s="22" t="n"/>
      <c r="E35" s="23" t="n"/>
      <c r="F35" s="30">
        <f>IF(C35="وارد",N(D35)*N(E35),"")</f>
        <v/>
      </c>
      <c r="G35" s="30">
        <f>IF(C35="منصرف",K34,"")</f>
        <v/>
      </c>
      <c r="H35" s="30">
        <f>IF(C35="منصرف",N(D35)*G35,"")</f>
        <v/>
      </c>
      <c r="I35" s="31">
        <f>IF(C35="","",I34+IF(C35="وارد",N(D35),-N(D35)))</f>
        <v/>
      </c>
      <c r="J35" s="30">
        <f>IF(C35="","",J34+N(F35)-N(H35))</f>
        <v/>
      </c>
      <c r="K35" s="30">
        <f>IF(C35="","",IF(I35=0,0,J35/I35))</f>
        <v/>
      </c>
    </row>
    <row r="36">
      <c r="A36" s="28" t="n"/>
      <c r="B36" s="29" t="n"/>
      <c r="C36" s="29" t="n"/>
      <c r="D36" s="22" t="n"/>
      <c r="E36" s="23" t="n"/>
      <c r="F36" s="30">
        <f>IF(C36="وارد",N(D36)*N(E36),"")</f>
        <v/>
      </c>
      <c r="G36" s="30">
        <f>IF(C36="منصرف",K35,"")</f>
        <v/>
      </c>
      <c r="H36" s="30">
        <f>IF(C36="منصرف",N(D36)*G36,"")</f>
        <v/>
      </c>
      <c r="I36" s="31">
        <f>IF(C36="","",I35+IF(C36="وارد",N(D36),-N(D36)))</f>
        <v/>
      </c>
      <c r="J36" s="30">
        <f>IF(C36="","",J35+N(F36)-N(H36))</f>
        <v/>
      </c>
      <c r="K36" s="30">
        <f>IF(C36="","",IF(I36=0,0,J36/I36))</f>
        <v/>
      </c>
    </row>
    <row r="37">
      <c r="A37" s="28" t="n"/>
      <c r="B37" s="29" t="n"/>
      <c r="C37" s="29" t="n"/>
      <c r="D37" s="22" t="n"/>
      <c r="E37" s="23" t="n"/>
      <c r="F37" s="30">
        <f>IF(C37="وارد",N(D37)*N(E37),"")</f>
        <v/>
      </c>
      <c r="G37" s="30">
        <f>IF(C37="منصرف",K36,"")</f>
        <v/>
      </c>
      <c r="H37" s="30">
        <f>IF(C37="منصرف",N(D37)*G37,"")</f>
        <v/>
      </c>
      <c r="I37" s="31">
        <f>IF(C37="","",I36+IF(C37="وارد",N(D37),-N(D37)))</f>
        <v/>
      </c>
      <c r="J37" s="30">
        <f>IF(C37="","",J36+N(F37)-N(H37))</f>
        <v/>
      </c>
      <c r="K37" s="30">
        <f>IF(C37="","",IF(I37=0,0,J37/I37))</f>
        <v/>
      </c>
    </row>
    <row r="38">
      <c r="A38" s="28" t="n"/>
      <c r="B38" s="29" t="n"/>
      <c r="C38" s="29" t="n"/>
      <c r="D38" s="22" t="n"/>
      <c r="E38" s="23" t="n"/>
      <c r="F38" s="30">
        <f>IF(C38="وارد",N(D38)*N(E38),"")</f>
        <v/>
      </c>
      <c r="G38" s="30">
        <f>IF(C38="منصرف",K37,"")</f>
        <v/>
      </c>
      <c r="H38" s="30">
        <f>IF(C38="منصرف",N(D38)*G38,"")</f>
        <v/>
      </c>
      <c r="I38" s="31">
        <f>IF(C38="","",I37+IF(C38="وارد",N(D38),-N(D38)))</f>
        <v/>
      </c>
      <c r="J38" s="30">
        <f>IF(C38="","",J37+N(F38)-N(H38))</f>
        <v/>
      </c>
      <c r="K38" s="30">
        <f>IF(C38="","",IF(I38=0,0,J38/I38))</f>
        <v/>
      </c>
    </row>
    <row r="39">
      <c r="A39" s="28" t="n"/>
      <c r="B39" s="29" t="n"/>
      <c r="C39" s="29" t="n"/>
      <c r="D39" s="22" t="n"/>
      <c r="E39" s="23" t="n"/>
      <c r="F39" s="30">
        <f>IF(C39="وارد",N(D39)*N(E39),"")</f>
        <v/>
      </c>
      <c r="G39" s="30">
        <f>IF(C39="منصرف",K38,"")</f>
        <v/>
      </c>
      <c r="H39" s="30">
        <f>IF(C39="منصرف",N(D39)*G39,"")</f>
        <v/>
      </c>
      <c r="I39" s="31">
        <f>IF(C39="","",I38+IF(C39="وارد",N(D39),-N(D39)))</f>
        <v/>
      </c>
      <c r="J39" s="30">
        <f>IF(C39="","",J38+N(F39)-N(H39))</f>
        <v/>
      </c>
      <c r="K39" s="30">
        <f>IF(C39="","",IF(I39=0,0,J39/I39))</f>
        <v/>
      </c>
    </row>
    <row r="40">
      <c r="A40" s="28" t="n"/>
      <c r="B40" s="29" t="n"/>
      <c r="C40" s="29" t="n"/>
      <c r="D40" s="22" t="n"/>
      <c r="E40" s="23" t="n"/>
      <c r="F40" s="30">
        <f>IF(C40="وارد",N(D40)*N(E40),"")</f>
        <v/>
      </c>
      <c r="G40" s="30">
        <f>IF(C40="منصرف",K39,"")</f>
        <v/>
      </c>
      <c r="H40" s="30">
        <f>IF(C40="منصرف",N(D40)*G40,"")</f>
        <v/>
      </c>
      <c r="I40" s="31">
        <f>IF(C40="","",I39+IF(C40="وارد",N(D40),-N(D40)))</f>
        <v/>
      </c>
      <c r="J40" s="30">
        <f>IF(C40="","",J39+N(F40)-N(H40))</f>
        <v/>
      </c>
      <c r="K40" s="30">
        <f>IF(C40="","",IF(I40=0,0,J40/I40))</f>
        <v/>
      </c>
    </row>
    <row r="41">
      <c r="A41" s="28" t="n"/>
      <c r="B41" s="29" t="n"/>
      <c r="C41" s="29" t="n"/>
      <c r="D41" s="22" t="n"/>
      <c r="E41" s="23" t="n"/>
      <c r="F41" s="30">
        <f>IF(C41="وارد",N(D41)*N(E41),"")</f>
        <v/>
      </c>
      <c r="G41" s="30">
        <f>IF(C41="منصرف",K40,"")</f>
        <v/>
      </c>
      <c r="H41" s="30">
        <f>IF(C41="منصرف",N(D41)*G41,"")</f>
        <v/>
      </c>
      <c r="I41" s="31">
        <f>IF(C41="","",I40+IF(C41="وارد",N(D41),-N(D41)))</f>
        <v/>
      </c>
      <c r="J41" s="30">
        <f>IF(C41="","",J40+N(F41)-N(H41))</f>
        <v/>
      </c>
      <c r="K41" s="30">
        <f>IF(C41="","",IF(I41=0,0,J41/I41))</f>
        <v/>
      </c>
    </row>
    <row r="42">
      <c r="A42" s="28" t="n"/>
      <c r="B42" s="29" t="n"/>
      <c r="C42" s="29" t="n"/>
      <c r="D42" s="22" t="n"/>
      <c r="E42" s="23" t="n"/>
      <c r="F42" s="30">
        <f>IF(C42="وارد",N(D42)*N(E42),"")</f>
        <v/>
      </c>
      <c r="G42" s="30">
        <f>IF(C42="منصرف",K41,"")</f>
        <v/>
      </c>
      <c r="H42" s="30">
        <f>IF(C42="منصرف",N(D42)*G42,"")</f>
        <v/>
      </c>
      <c r="I42" s="31">
        <f>IF(C42="","",I41+IF(C42="وارد",N(D42),-N(D42)))</f>
        <v/>
      </c>
      <c r="J42" s="30">
        <f>IF(C42="","",J41+N(F42)-N(H42))</f>
        <v/>
      </c>
      <c r="K42" s="30">
        <f>IF(C42="","",IF(I42=0,0,J42/I42))</f>
        <v/>
      </c>
    </row>
    <row r="43">
      <c r="A43" s="28" t="n"/>
      <c r="B43" s="29" t="n"/>
      <c r="C43" s="29" t="n"/>
      <c r="D43" s="22" t="n"/>
      <c r="E43" s="23" t="n"/>
      <c r="F43" s="30">
        <f>IF(C43="وارد",N(D43)*N(E43),"")</f>
        <v/>
      </c>
      <c r="G43" s="30">
        <f>IF(C43="منصرف",K42,"")</f>
        <v/>
      </c>
      <c r="H43" s="30">
        <f>IF(C43="منصرف",N(D43)*G43,"")</f>
        <v/>
      </c>
      <c r="I43" s="31">
        <f>IF(C43="","",I42+IF(C43="وارد",N(D43),-N(D43)))</f>
        <v/>
      </c>
      <c r="J43" s="30">
        <f>IF(C43="","",J42+N(F43)-N(H43))</f>
        <v/>
      </c>
      <c r="K43" s="30">
        <f>IF(C43="","",IF(I43=0,0,J43/I43))</f>
        <v/>
      </c>
    </row>
    <row r="44">
      <c r="A44" s="28" t="n"/>
      <c r="B44" s="29" t="n"/>
      <c r="C44" s="29" t="n"/>
      <c r="D44" s="22" t="n"/>
      <c r="E44" s="23" t="n"/>
      <c r="F44" s="30">
        <f>IF(C44="وارد",N(D44)*N(E44),"")</f>
        <v/>
      </c>
      <c r="G44" s="30">
        <f>IF(C44="منصرف",K43,"")</f>
        <v/>
      </c>
      <c r="H44" s="30">
        <f>IF(C44="منصرف",N(D44)*G44,"")</f>
        <v/>
      </c>
      <c r="I44" s="31">
        <f>IF(C44="","",I43+IF(C44="وارد",N(D44),-N(D44)))</f>
        <v/>
      </c>
      <c r="J44" s="30">
        <f>IF(C44="","",J43+N(F44)-N(H44))</f>
        <v/>
      </c>
      <c r="K44" s="30">
        <f>IF(C44="","",IF(I44=0,0,J44/I44))</f>
        <v/>
      </c>
    </row>
    <row r="45">
      <c r="A45" s="28" t="n"/>
      <c r="B45" s="29" t="n"/>
      <c r="C45" s="29" t="n"/>
      <c r="D45" s="22" t="n"/>
      <c r="E45" s="23" t="n"/>
      <c r="F45" s="30">
        <f>IF(C45="وارد",N(D45)*N(E45),"")</f>
        <v/>
      </c>
      <c r="G45" s="30">
        <f>IF(C45="منصرف",K44,"")</f>
        <v/>
      </c>
      <c r="H45" s="30">
        <f>IF(C45="منصرف",N(D45)*G45,"")</f>
        <v/>
      </c>
      <c r="I45" s="31">
        <f>IF(C45="","",I44+IF(C45="وارد",N(D45),-N(D45)))</f>
        <v/>
      </c>
      <c r="J45" s="30">
        <f>IF(C45="","",J44+N(F45)-N(H45))</f>
        <v/>
      </c>
      <c r="K45" s="30">
        <f>IF(C45="","",IF(I45=0,0,J45/I45))</f>
        <v/>
      </c>
    </row>
    <row r="46">
      <c r="A46" s="28" t="n"/>
      <c r="B46" s="29" t="n"/>
      <c r="C46" s="29" t="n"/>
      <c r="D46" s="22" t="n"/>
      <c r="E46" s="23" t="n"/>
      <c r="F46" s="30">
        <f>IF(C46="وارد",N(D46)*N(E46),"")</f>
        <v/>
      </c>
      <c r="G46" s="30">
        <f>IF(C46="منصرف",K45,"")</f>
        <v/>
      </c>
      <c r="H46" s="30">
        <f>IF(C46="منصرف",N(D46)*G46,"")</f>
        <v/>
      </c>
      <c r="I46" s="31">
        <f>IF(C46="","",I45+IF(C46="وارد",N(D46),-N(D46)))</f>
        <v/>
      </c>
      <c r="J46" s="30">
        <f>IF(C46="","",J45+N(F46)-N(H46))</f>
        <v/>
      </c>
      <c r="K46" s="30">
        <f>IF(C46="","",IF(I46=0,0,J46/I46))</f>
        <v/>
      </c>
    </row>
    <row r="47">
      <c r="A47" s="28" t="n"/>
      <c r="B47" s="29" t="n"/>
      <c r="C47" s="29" t="n"/>
      <c r="D47" s="22" t="n"/>
      <c r="E47" s="23" t="n"/>
      <c r="F47" s="30">
        <f>IF(C47="وارد",N(D47)*N(E47),"")</f>
        <v/>
      </c>
      <c r="G47" s="30">
        <f>IF(C47="منصرف",K46,"")</f>
        <v/>
      </c>
      <c r="H47" s="30">
        <f>IF(C47="منصرف",N(D47)*G47,"")</f>
        <v/>
      </c>
      <c r="I47" s="31">
        <f>IF(C47="","",I46+IF(C47="وارد",N(D47),-N(D47)))</f>
        <v/>
      </c>
      <c r="J47" s="30">
        <f>IF(C47="","",J46+N(F47)-N(H47))</f>
        <v/>
      </c>
      <c r="K47" s="30">
        <f>IF(C47="","",IF(I47=0,0,J47/I47))</f>
        <v/>
      </c>
    </row>
    <row r="48">
      <c r="A48" s="28" t="n"/>
      <c r="B48" s="29" t="n"/>
      <c r="C48" s="29" t="n"/>
      <c r="D48" s="22" t="n"/>
      <c r="E48" s="23" t="n"/>
      <c r="F48" s="30">
        <f>IF(C48="وارد",N(D48)*N(E48),"")</f>
        <v/>
      </c>
      <c r="G48" s="30">
        <f>IF(C48="منصرف",K47,"")</f>
        <v/>
      </c>
      <c r="H48" s="30">
        <f>IF(C48="منصرف",N(D48)*G48,"")</f>
        <v/>
      </c>
      <c r="I48" s="31">
        <f>IF(C48="","",I47+IF(C48="وارد",N(D48),-N(D48)))</f>
        <v/>
      </c>
      <c r="J48" s="30">
        <f>IF(C48="","",J47+N(F48)-N(H48))</f>
        <v/>
      </c>
      <c r="K48" s="30">
        <f>IF(C48="","",IF(I48=0,0,J48/I48))</f>
        <v/>
      </c>
    </row>
    <row r="49">
      <c r="A49" s="28" t="n"/>
      <c r="B49" s="29" t="n"/>
      <c r="C49" s="29" t="n"/>
      <c r="D49" s="22" t="n"/>
      <c r="E49" s="23" t="n"/>
      <c r="F49" s="30">
        <f>IF(C49="وارد",N(D49)*N(E49),"")</f>
        <v/>
      </c>
      <c r="G49" s="30">
        <f>IF(C49="منصرف",K48,"")</f>
        <v/>
      </c>
      <c r="H49" s="30">
        <f>IF(C49="منصرف",N(D49)*G49,"")</f>
        <v/>
      </c>
      <c r="I49" s="31">
        <f>IF(C49="","",I48+IF(C49="وارد",N(D49),-N(D49)))</f>
        <v/>
      </c>
      <c r="J49" s="30">
        <f>IF(C49="","",J48+N(F49)-N(H49))</f>
        <v/>
      </c>
      <c r="K49" s="30">
        <f>IF(C49="","",IF(I49=0,0,J49/I49))</f>
        <v/>
      </c>
    </row>
    <row r="50">
      <c r="A50" s="28" t="n"/>
      <c r="B50" s="29" t="n"/>
      <c r="C50" s="29" t="n"/>
      <c r="D50" s="22" t="n"/>
      <c r="E50" s="23" t="n"/>
      <c r="F50" s="30">
        <f>IF(C50="وارد",N(D50)*N(E50),"")</f>
        <v/>
      </c>
      <c r="G50" s="30">
        <f>IF(C50="منصرف",K49,"")</f>
        <v/>
      </c>
      <c r="H50" s="30">
        <f>IF(C50="منصرف",N(D50)*G50,"")</f>
        <v/>
      </c>
      <c r="I50" s="31">
        <f>IF(C50="","",I49+IF(C50="وارد",N(D50),-N(D50)))</f>
        <v/>
      </c>
      <c r="J50" s="30">
        <f>IF(C50="","",J49+N(F50)-N(H50))</f>
        <v/>
      </c>
      <c r="K50" s="30">
        <f>IF(C50="","",IF(I50=0,0,J50/I50))</f>
        <v/>
      </c>
    </row>
    <row r="51">
      <c r="A51" s="28" t="n"/>
      <c r="B51" s="29" t="n"/>
      <c r="C51" s="29" t="n"/>
      <c r="D51" s="22" t="n"/>
      <c r="E51" s="23" t="n"/>
      <c r="F51" s="30">
        <f>IF(C51="وارد",N(D51)*N(E51),"")</f>
        <v/>
      </c>
      <c r="G51" s="30">
        <f>IF(C51="منصرف",K50,"")</f>
        <v/>
      </c>
      <c r="H51" s="30">
        <f>IF(C51="منصرف",N(D51)*G51,"")</f>
        <v/>
      </c>
      <c r="I51" s="31">
        <f>IF(C51="","",I50+IF(C51="وارد",N(D51),-N(D51)))</f>
        <v/>
      </c>
      <c r="J51" s="30">
        <f>IF(C51="","",J50+N(F51)-N(H51))</f>
        <v/>
      </c>
      <c r="K51" s="30">
        <f>IF(C51="","",IF(I51=0,0,J51/I51))</f>
        <v/>
      </c>
    </row>
    <row r="52">
      <c r="A52" s="28" t="n"/>
      <c r="B52" s="29" t="n"/>
      <c r="C52" s="29" t="n"/>
      <c r="D52" s="22" t="n"/>
      <c r="E52" s="23" t="n"/>
      <c r="F52" s="30">
        <f>IF(C52="وارد",N(D52)*N(E52),"")</f>
        <v/>
      </c>
      <c r="G52" s="30">
        <f>IF(C52="منصرف",K51,"")</f>
        <v/>
      </c>
      <c r="H52" s="30">
        <f>IF(C52="منصرف",N(D52)*G52,"")</f>
        <v/>
      </c>
      <c r="I52" s="31">
        <f>IF(C52="","",I51+IF(C52="وارد",N(D52),-N(D52)))</f>
        <v/>
      </c>
      <c r="J52" s="30">
        <f>IF(C52="","",J51+N(F52)-N(H52))</f>
        <v/>
      </c>
      <c r="K52" s="30">
        <f>IF(C52="","",IF(I52=0,0,J52/I52))</f>
        <v/>
      </c>
    </row>
    <row r="53">
      <c r="A53" s="28" t="n"/>
      <c r="B53" s="29" t="n"/>
      <c r="C53" s="29" t="n"/>
      <c r="D53" s="22" t="n"/>
      <c r="E53" s="23" t="n"/>
      <c r="F53" s="30">
        <f>IF(C53="وارد",N(D53)*N(E53),"")</f>
        <v/>
      </c>
      <c r="G53" s="30">
        <f>IF(C53="منصرف",K52,"")</f>
        <v/>
      </c>
      <c r="H53" s="30">
        <f>IF(C53="منصرف",N(D53)*G53,"")</f>
        <v/>
      </c>
      <c r="I53" s="31">
        <f>IF(C53="","",I52+IF(C53="وارد",N(D53),-N(D53)))</f>
        <v/>
      </c>
      <c r="J53" s="30">
        <f>IF(C53="","",J52+N(F53)-N(H53))</f>
        <v/>
      </c>
      <c r="K53" s="30">
        <f>IF(C53="","",IF(I53=0,0,J53/I53))</f>
        <v/>
      </c>
    </row>
    <row r="54">
      <c r="A54" s="28" t="n"/>
      <c r="B54" s="29" t="n"/>
      <c r="C54" s="29" t="n"/>
      <c r="D54" s="22" t="n"/>
      <c r="E54" s="23" t="n"/>
      <c r="F54" s="30">
        <f>IF(C54="وارد",N(D54)*N(E54),"")</f>
        <v/>
      </c>
      <c r="G54" s="30">
        <f>IF(C54="منصرف",K53,"")</f>
        <v/>
      </c>
      <c r="H54" s="30">
        <f>IF(C54="منصرف",N(D54)*G54,"")</f>
        <v/>
      </c>
      <c r="I54" s="31">
        <f>IF(C54="","",I53+IF(C54="وارد",N(D54),-N(D54)))</f>
        <v/>
      </c>
      <c r="J54" s="30">
        <f>IF(C54="","",J53+N(F54)-N(H54))</f>
        <v/>
      </c>
      <c r="K54" s="30">
        <f>IF(C54="","",IF(I54=0,0,J54/I54))</f>
        <v/>
      </c>
    </row>
    <row r="55">
      <c r="A55" s="28" t="n"/>
      <c r="B55" s="29" t="n"/>
      <c r="C55" s="29" t="n"/>
      <c r="D55" s="22" t="n"/>
      <c r="E55" s="23" t="n"/>
      <c r="F55" s="30">
        <f>IF(C55="وارد",N(D55)*N(E55),"")</f>
        <v/>
      </c>
      <c r="G55" s="30">
        <f>IF(C55="منصرف",K54,"")</f>
        <v/>
      </c>
      <c r="H55" s="30">
        <f>IF(C55="منصرف",N(D55)*G55,"")</f>
        <v/>
      </c>
      <c r="I55" s="31">
        <f>IF(C55="","",I54+IF(C55="وارد",N(D55),-N(D55)))</f>
        <v/>
      </c>
      <c r="J55" s="30">
        <f>IF(C55="","",J54+N(F55)-N(H55))</f>
        <v/>
      </c>
      <c r="K55" s="30">
        <f>IF(C55="","",IF(I55=0,0,J55/I55))</f>
        <v/>
      </c>
    </row>
    <row r="56">
      <c r="A56" s="28" t="n"/>
      <c r="B56" s="29" t="n"/>
      <c r="C56" s="29" t="n"/>
      <c r="D56" s="22" t="n"/>
      <c r="E56" s="23" t="n"/>
      <c r="F56" s="30">
        <f>IF(C56="وارد",N(D56)*N(E56),"")</f>
        <v/>
      </c>
      <c r="G56" s="30">
        <f>IF(C56="منصرف",K55,"")</f>
        <v/>
      </c>
      <c r="H56" s="30">
        <f>IF(C56="منصرف",N(D56)*G56,"")</f>
        <v/>
      </c>
      <c r="I56" s="31">
        <f>IF(C56="","",I55+IF(C56="وارد",N(D56),-N(D56)))</f>
        <v/>
      </c>
      <c r="J56" s="30">
        <f>IF(C56="","",J55+N(F56)-N(H56))</f>
        <v/>
      </c>
      <c r="K56" s="30">
        <f>IF(C56="","",IF(I56=0,0,J56/I56))</f>
        <v/>
      </c>
    </row>
    <row r="57">
      <c r="A57" s="28" t="n"/>
      <c r="B57" s="29" t="n"/>
      <c r="C57" s="29" t="n"/>
      <c r="D57" s="22" t="n"/>
      <c r="E57" s="23" t="n"/>
      <c r="F57" s="30">
        <f>IF(C57="وارد",N(D57)*N(E57),"")</f>
        <v/>
      </c>
      <c r="G57" s="30">
        <f>IF(C57="منصرف",K56,"")</f>
        <v/>
      </c>
      <c r="H57" s="30">
        <f>IF(C57="منصرف",N(D57)*G57,"")</f>
        <v/>
      </c>
      <c r="I57" s="31">
        <f>IF(C57="","",I56+IF(C57="وارد",N(D57),-N(D57)))</f>
        <v/>
      </c>
      <c r="J57" s="30">
        <f>IF(C57="","",J56+N(F57)-N(H57))</f>
        <v/>
      </c>
      <c r="K57" s="30">
        <f>IF(C57="","",IF(I57=0,0,J57/I57))</f>
        <v/>
      </c>
    </row>
    <row r="58">
      <c r="A58" s="28" t="n"/>
      <c r="B58" s="29" t="n"/>
      <c r="C58" s="29" t="n"/>
      <c r="D58" s="22" t="n"/>
      <c r="E58" s="23" t="n"/>
      <c r="F58" s="30">
        <f>IF(C58="وارد",N(D58)*N(E58),"")</f>
        <v/>
      </c>
      <c r="G58" s="30">
        <f>IF(C58="منصرف",K57,"")</f>
        <v/>
      </c>
      <c r="H58" s="30">
        <f>IF(C58="منصرف",N(D58)*G58,"")</f>
        <v/>
      </c>
      <c r="I58" s="31">
        <f>IF(C58="","",I57+IF(C58="وارد",N(D58),-N(D58)))</f>
        <v/>
      </c>
      <c r="J58" s="30">
        <f>IF(C58="","",J57+N(F58)-N(H58))</f>
        <v/>
      </c>
      <c r="K58" s="30">
        <f>IF(C58="","",IF(I58=0,0,J58/I58))</f>
        <v/>
      </c>
    </row>
    <row r="59">
      <c r="A59" s="28" t="n"/>
      <c r="B59" s="29" t="n"/>
      <c r="C59" s="29" t="n"/>
      <c r="D59" s="22" t="n"/>
      <c r="E59" s="23" t="n"/>
      <c r="F59" s="30">
        <f>IF(C59="وارد",N(D59)*N(E59),"")</f>
        <v/>
      </c>
      <c r="G59" s="30">
        <f>IF(C59="منصرف",K58,"")</f>
        <v/>
      </c>
      <c r="H59" s="30">
        <f>IF(C59="منصرف",N(D59)*G59,"")</f>
        <v/>
      </c>
      <c r="I59" s="31">
        <f>IF(C59="","",I58+IF(C59="وارد",N(D59),-N(D59)))</f>
        <v/>
      </c>
      <c r="J59" s="30">
        <f>IF(C59="","",J58+N(F59)-N(H59))</f>
        <v/>
      </c>
      <c r="K59" s="30">
        <f>IF(C59="","",IF(I59=0,0,J59/I59))</f>
        <v/>
      </c>
    </row>
    <row r="60">
      <c r="A60" s="28" t="n"/>
      <c r="B60" s="29" t="n"/>
      <c r="C60" s="29" t="n"/>
      <c r="D60" s="22" t="n"/>
      <c r="E60" s="23" t="n"/>
      <c r="F60" s="30">
        <f>IF(C60="وارد",N(D60)*N(E60),"")</f>
        <v/>
      </c>
      <c r="G60" s="30">
        <f>IF(C60="منصرف",K59,"")</f>
        <v/>
      </c>
      <c r="H60" s="30">
        <f>IF(C60="منصرف",N(D60)*G60,"")</f>
        <v/>
      </c>
      <c r="I60" s="31">
        <f>IF(C60="","",I59+IF(C60="وارد",N(D60),-N(D60)))</f>
        <v/>
      </c>
      <c r="J60" s="30">
        <f>IF(C60="","",J59+N(F60)-N(H60))</f>
        <v/>
      </c>
      <c r="K60" s="30">
        <f>IF(C60="","",IF(I60=0,0,J60/I60))</f>
        <v/>
      </c>
    </row>
    <row r="61">
      <c r="A61" s="28" t="n"/>
      <c r="B61" s="29" t="n"/>
      <c r="C61" s="29" t="n"/>
      <c r="D61" s="22" t="n"/>
      <c r="E61" s="23" t="n"/>
      <c r="F61" s="30">
        <f>IF(C61="وارد",N(D61)*N(E61),"")</f>
        <v/>
      </c>
      <c r="G61" s="30">
        <f>IF(C61="منصرف",K60,"")</f>
        <v/>
      </c>
      <c r="H61" s="30">
        <f>IF(C61="منصرف",N(D61)*G61,"")</f>
        <v/>
      </c>
      <c r="I61" s="31">
        <f>IF(C61="","",I60+IF(C61="وارد",N(D61),-N(D61)))</f>
        <v/>
      </c>
      <c r="J61" s="30">
        <f>IF(C61="","",J60+N(F61)-N(H61))</f>
        <v/>
      </c>
      <c r="K61" s="30">
        <f>IF(C61="","",IF(I61=0,0,J61/I61))</f>
        <v/>
      </c>
    </row>
    <row r="62">
      <c r="A62" s="28" t="n"/>
      <c r="B62" s="29" t="n"/>
      <c r="C62" s="29" t="n"/>
      <c r="D62" s="22" t="n"/>
      <c r="E62" s="23" t="n"/>
      <c r="F62" s="30">
        <f>IF(C62="وارد",N(D62)*N(E62),"")</f>
        <v/>
      </c>
      <c r="G62" s="30">
        <f>IF(C62="منصرف",K61,"")</f>
        <v/>
      </c>
      <c r="H62" s="30">
        <f>IF(C62="منصرف",N(D62)*G62,"")</f>
        <v/>
      </c>
      <c r="I62" s="31">
        <f>IF(C62="","",I61+IF(C62="وارد",N(D62),-N(D62)))</f>
        <v/>
      </c>
      <c r="J62" s="30">
        <f>IF(C62="","",J61+N(F62)-N(H62))</f>
        <v/>
      </c>
      <c r="K62" s="30">
        <f>IF(C62="","",IF(I62=0,0,J62/I62))</f>
        <v/>
      </c>
    </row>
    <row r="63">
      <c r="A63" s="28" t="n"/>
      <c r="B63" s="29" t="n"/>
      <c r="C63" s="29" t="n"/>
      <c r="D63" s="22" t="n"/>
      <c r="E63" s="23" t="n"/>
      <c r="F63" s="30">
        <f>IF(C63="وارد",N(D63)*N(E63),"")</f>
        <v/>
      </c>
      <c r="G63" s="30">
        <f>IF(C63="منصرف",K62,"")</f>
        <v/>
      </c>
      <c r="H63" s="30">
        <f>IF(C63="منصرف",N(D63)*G63,"")</f>
        <v/>
      </c>
      <c r="I63" s="31">
        <f>IF(C63="","",I62+IF(C63="وارد",N(D63),-N(D63)))</f>
        <v/>
      </c>
      <c r="J63" s="30">
        <f>IF(C63="","",J62+N(F63)-N(H63))</f>
        <v/>
      </c>
      <c r="K63" s="30">
        <f>IF(C63="","",IF(I63=0,0,J63/I63))</f>
        <v/>
      </c>
    </row>
    <row r="64">
      <c r="A64" s="28" t="n"/>
      <c r="B64" s="29" t="n"/>
      <c r="C64" s="29" t="n"/>
      <c r="D64" s="22" t="n"/>
      <c r="E64" s="23" t="n"/>
      <c r="F64" s="30">
        <f>IF(C64="وارد",N(D64)*N(E64),"")</f>
        <v/>
      </c>
      <c r="G64" s="30">
        <f>IF(C64="منصرف",K63,"")</f>
        <v/>
      </c>
      <c r="H64" s="30">
        <f>IF(C64="منصرف",N(D64)*G64,"")</f>
        <v/>
      </c>
      <c r="I64" s="31">
        <f>IF(C64="","",I63+IF(C64="وارد",N(D64),-N(D64)))</f>
        <v/>
      </c>
      <c r="J64" s="30">
        <f>IF(C64="","",J63+N(F64)-N(H64))</f>
        <v/>
      </c>
      <c r="K64" s="30">
        <f>IF(C64="","",IF(I64=0,0,J64/I64))</f>
        <v/>
      </c>
    </row>
    <row r="65">
      <c r="A65" s="28" t="n"/>
      <c r="B65" s="29" t="n"/>
      <c r="C65" s="29" t="n"/>
      <c r="D65" s="22" t="n"/>
      <c r="E65" s="23" t="n"/>
      <c r="F65" s="30">
        <f>IF(C65="وارد",N(D65)*N(E65),"")</f>
        <v/>
      </c>
      <c r="G65" s="30">
        <f>IF(C65="منصرف",K64,"")</f>
        <v/>
      </c>
      <c r="H65" s="30">
        <f>IF(C65="منصرف",N(D65)*G65,"")</f>
        <v/>
      </c>
      <c r="I65" s="31">
        <f>IF(C65="","",I64+IF(C65="وارد",N(D65),-N(D65)))</f>
        <v/>
      </c>
      <c r="J65" s="30">
        <f>IF(C65="","",J64+N(F65)-N(H65))</f>
        <v/>
      </c>
      <c r="K65" s="30">
        <f>IF(C65="","",IF(I65=0,0,J65/I65))</f>
        <v/>
      </c>
    </row>
    <row r="66">
      <c r="A66" s="28" t="n"/>
      <c r="B66" s="29" t="n"/>
      <c r="C66" s="29" t="n"/>
      <c r="D66" s="22" t="n"/>
      <c r="E66" s="23" t="n"/>
      <c r="F66" s="30">
        <f>IF(C66="وارد",N(D66)*N(E66),"")</f>
        <v/>
      </c>
      <c r="G66" s="30">
        <f>IF(C66="منصرف",K65,"")</f>
        <v/>
      </c>
      <c r="H66" s="30">
        <f>IF(C66="منصرف",N(D66)*G66,"")</f>
        <v/>
      </c>
      <c r="I66" s="31">
        <f>IF(C66="","",I65+IF(C66="وارد",N(D66),-N(D66)))</f>
        <v/>
      </c>
      <c r="J66" s="30">
        <f>IF(C66="","",J65+N(F66)-N(H66))</f>
        <v/>
      </c>
      <c r="K66" s="30">
        <f>IF(C66="","",IF(I66=0,0,J66/I66))</f>
        <v/>
      </c>
    </row>
    <row r="67">
      <c r="A67" s="28" t="n"/>
      <c r="B67" s="29" t="n"/>
      <c r="C67" s="29" t="n"/>
      <c r="D67" s="22" t="n"/>
      <c r="E67" s="23" t="n"/>
      <c r="F67" s="30">
        <f>IF(C67="وارد",N(D67)*N(E67),"")</f>
        <v/>
      </c>
      <c r="G67" s="30">
        <f>IF(C67="منصرف",K66,"")</f>
        <v/>
      </c>
      <c r="H67" s="30">
        <f>IF(C67="منصرف",N(D67)*G67,"")</f>
        <v/>
      </c>
      <c r="I67" s="31">
        <f>IF(C67="","",I66+IF(C67="وارد",N(D67),-N(D67)))</f>
        <v/>
      </c>
      <c r="J67" s="30">
        <f>IF(C67="","",J66+N(F67)-N(H67))</f>
        <v/>
      </c>
      <c r="K67" s="30">
        <f>IF(C67="","",IF(I67=0,0,J67/I67))</f>
        <v/>
      </c>
    </row>
    <row r="68">
      <c r="A68" s="28" t="n"/>
      <c r="B68" s="29" t="n"/>
      <c r="C68" s="29" t="n"/>
      <c r="D68" s="22" t="n"/>
      <c r="E68" s="23" t="n"/>
      <c r="F68" s="30">
        <f>IF(C68="وارد",N(D68)*N(E68),"")</f>
        <v/>
      </c>
      <c r="G68" s="30">
        <f>IF(C68="منصرف",K67,"")</f>
        <v/>
      </c>
      <c r="H68" s="30">
        <f>IF(C68="منصرف",N(D68)*G68,"")</f>
        <v/>
      </c>
      <c r="I68" s="31">
        <f>IF(C68="","",I67+IF(C68="وارد",N(D68),-N(D68)))</f>
        <v/>
      </c>
      <c r="J68" s="30">
        <f>IF(C68="","",J67+N(F68)-N(H68))</f>
        <v/>
      </c>
      <c r="K68" s="30">
        <f>IF(C68="","",IF(I68=0,0,J68/I68))</f>
        <v/>
      </c>
    </row>
    <row r="70">
      <c r="A70" s="32" t="inlineStr">
        <is>
          <t>إجمالي الوارد (كمية)</t>
        </is>
      </c>
      <c r="B70" s="25" t="n"/>
      <c r="C70" s="21" t="n"/>
      <c r="D70" s="31">
        <f>SUMIF(C9:C68,"وارد",D9:D68)</f>
        <v/>
      </c>
    </row>
    <row r="71">
      <c r="A71" s="32" t="inlineStr">
        <is>
          <t>إجمالي قيمة الوارد</t>
        </is>
      </c>
      <c r="B71" s="25" t="n"/>
      <c r="C71" s="21" t="n"/>
      <c r="D71" s="30">
        <f>SUM(F9:F68)</f>
        <v/>
      </c>
    </row>
    <row r="72">
      <c r="A72" s="32" t="inlineStr">
        <is>
          <t>إجمالي المنصرف (كمية)</t>
        </is>
      </c>
      <c r="B72" s="25" t="n"/>
      <c r="C72" s="21" t="n"/>
      <c r="D72" s="31">
        <f>SUMIF(C9:C68,"منصرف",D9:D68)</f>
        <v/>
      </c>
    </row>
    <row r="73">
      <c r="A73" s="32" t="inlineStr">
        <is>
          <t>تكلفة المنصرف (تكلفة البضاعة المباعة)</t>
        </is>
      </c>
      <c r="B73" s="25" t="n"/>
      <c r="C73" s="21" t="n"/>
      <c r="D73" s="30">
        <f>SUM(H9:H68)</f>
        <v/>
      </c>
    </row>
    <row r="74">
      <c r="A74" s="32" t="inlineStr">
        <is>
          <t>رصيد آخر المدة (كمية)</t>
        </is>
      </c>
      <c r="B74" s="25" t="n"/>
      <c r="C74" s="21" t="n"/>
      <c r="D74" s="31">
        <f>I8+D70-D72</f>
        <v/>
      </c>
    </row>
    <row r="75">
      <c r="A75" s="18" t="inlineStr">
        <is>
          <t>رصيد آخر المدة (قيمة)</t>
        </is>
      </c>
      <c r="B75" s="25" t="n"/>
      <c r="C75" s="21" t="n"/>
      <c r="D75" s="33">
        <f>J8+D71-D73</f>
        <v/>
      </c>
    </row>
    <row r="76">
      <c r="A76" s="32" t="inlineStr">
        <is>
          <t>متوسط تكلفة الوحدة آخر المدة</t>
        </is>
      </c>
      <c r="B76" s="25" t="n"/>
      <c r="C76" s="21" t="n"/>
      <c r="D76" s="30">
        <f>IF(D74=0,0,D75/D74)</f>
        <v/>
      </c>
    </row>
    <row r="77">
      <c r="A77" s="32" t="inlineStr">
        <is>
          <t>حالة الصنف</t>
        </is>
      </c>
      <c r="B77" s="25" t="n"/>
      <c r="C77" s="21" t="n"/>
      <c r="D77" s="34">
        <f>IF(D74&lt;0,"رصيد بالسالب: راجع الحركات",IF(D74&lt;=F5,"وصل لحد إعادة الطلب","الرصيد كافٍ"))</f>
        <v/>
      </c>
    </row>
  </sheetData>
  <sheetProtection selectLockedCells="0" selectUnlockedCells="0" sheet="1" objects="0" insertRows="1" insertHyperlinks="1" autoFilter="0" scenarios="0" formatColumns="0" deleteColumns="1" insertColumns="1" pivotTables="1" deleteRows="1" formatCells="0" formatRows="0" sort="0"/>
  <mergeCells count="17">
    <mergeCell ref="F4:G4"/>
    <mergeCell ref="A8:H8"/>
    <mergeCell ref="A76:C76"/>
    <mergeCell ref="A71:C71"/>
    <mergeCell ref="A75:C75"/>
    <mergeCell ref="B5:C5"/>
    <mergeCell ref="F5:G5"/>
    <mergeCell ref="A74:C74"/>
    <mergeCell ref="A2:K2"/>
    <mergeCell ref="A70:C70"/>
    <mergeCell ref="H5:I5"/>
    <mergeCell ref="A73:C73"/>
    <mergeCell ref="H4:I4"/>
    <mergeCell ref="A77:C77"/>
    <mergeCell ref="A1:K1"/>
    <mergeCell ref="B4:C4"/>
    <mergeCell ref="A72:C72"/>
  </mergeCells>
  <conditionalFormatting sqref="I9:I68">
    <cfRule type="expression" priority="1" dxfId="0">
      <formula>AND(I9&lt;&gt;"",I9&lt;=$F$5)</formula>
    </cfRule>
    <cfRule type="expression" priority="2" dxfId="1">
      <formula>AND(I9&lt;&gt;"",I9&lt;0)</formula>
    </cfRule>
  </conditionalFormatting>
  <dataValidations count="1">
    <dataValidation sqref="C9:C68" showDropDown="0" showInputMessage="0" showErrorMessage="0" allowBlank="1" type="list">
      <formula1>"وارد,منصرف"</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2026-10-28T05:25:48Z</dcterms:created>
  <dcterms:modified xmlns:dcterms="http://purl.org/dc/terms/" xmlns:xsi="http://www.w3.org/2001/XMLSchema-instance" xsi:type="dcterms:W3CDTF">2026-10-28T05:25:48Z</dcterms:modified>
</cp:coreProperties>
</file>