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حساب" sheetId="3" state="visible" r:id="rId3"/>
  </sheets>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FFFFFF"/>
      <sz val="12"/>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5"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6" fillId="3" borderId="0" applyAlignment="1" pivotButton="0" quotePrefix="0" xfId="0">
      <alignment horizontal="right" vertical="center"/>
    </xf>
    <xf numFmtId="164" fontId="10" fillId="0" borderId="2" applyAlignment="1" pivotButton="0" quotePrefix="0" xfId="0">
      <alignment horizontal="center" vertical="center"/>
    </xf>
    <xf numFmtId="2" fontId="10" fillId="0" borderId="2" applyAlignment="1" pivotButton="0" quotePrefix="0" xfId="0">
      <alignment horizontal="center" vertical="center"/>
    </xf>
    <xf numFmtId="165" fontId="10" fillId="0" borderId="2" applyAlignment="1" pivotButton="0" quotePrefix="0" xfId="0">
      <alignment horizontal="center" vertical="center"/>
    </xf>
    <xf numFmtId="0" fontId="15" fillId="0" borderId="2" applyAlignment="1" pivotButton="0" quotePrefix="0" xfId="0">
      <alignment horizontal="center" vertical="center"/>
    </xf>
    <xf numFmtId="0" fontId="15" fillId="0" borderId="2" applyAlignment="1" pivotButton="0" quotePrefix="0" xfId="0">
      <alignment horizontal="right" vertical="center" wrapText="1"/>
    </xf>
    <xf numFmtId="165" fontId="14" fillId="3" borderId="2" applyAlignment="1" pivotButton="0" quotePrefix="0" xfId="0">
      <alignment horizontal="center" vertical="center"/>
    </xf>
  </cellXfs>
  <cellStyles count="1">
    <cellStyle name="Normal" xfId="0" builtinId="0" hidden="0"/>
  </cellStyles>
  <dxfs count="2">
    <dxf>
      <font>
        <name val="Arial"/>
        <b val="1"/>
        <color rgb="009C0006"/>
      </font>
      <fill>
        <patternFill patternType="solid">
          <fgColor rgb="00F8D7DA"/>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دورة التحويل النقدي ونسب الدوران</t>
        </is>
      </c>
    </row>
    <row r="2" ht="4" customHeight="1">
      <c r="A2" s="9" t="n"/>
    </row>
    <row r="4" ht="22" customHeight="1">
      <c r="B4" s="10" t="inlineStr">
        <is>
          <t>فكرة القالب</t>
        </is>
      </c>
    </row>
    <row r="5" ht="50" customHeight="1">
      <c r="A5" s="11" t="inlineStr">
        <is>
          <t>•</t>
        </is>
      </c>
      <c r="B5" s="12" t="inlineStr">
        <is>
          <t>حساب دورة التحويل النقدي (Cash Conversion Cycle) لسنتين: معدل دوران العملاء وفترة التحصيل، ومعدل دوران المخزون وفترة التخزين، ومعدل دوران الموردين وفترة السداد، ثم دورة التشغيل ودورة النقدية ورأس المال العامل المحبوس فيها، مع بيان التحسن أو التراجع.</t>
        </is>
      </c>
    </row>
    <row r="6" ht="22" customHeight="1">
      <c r="B6" s="10" t="inlineStr">
        <is>
          <t>خطوات الاستخدام</t>
        </is>
      </c>
    </row>
    <row r="7" ht="34" customHeight="1">
      <c r="A7" s="11" t="inlineStr">
        <is>
          <t>•</t>
        </is>
      </c>
      <c r="B7" s="12" t="inlineStr">
        <is>
          <t>اكتب من القوائم المالية لكل سنة: صافي المبيعات وتكلفة المبيعات، وأرصدة العملاء والمخزون والموردين أول السنة وآخرها.</t>
        </is>
      </c>
    </row>
    <row r="8" ht="18" customHeight="1">
      <c r="A8" s="11" t="inlineStr">
        <is>
          <t>•</t>
        </is>
      </c>
      <c r="B8" s="12" t="inlineStr">
        <is>
          <t>النتائج تُحسب تلقائيًا، ويظهر أمام كل فترة ما إذا كانت تحسنت أم تراجعت.</t>
        </is>
      </c>
    </row>
    <row r="9" ht="22" customHeight="1">
      <c r="B9" s="10" t="inlineStr">
        <is>
          <t>ملاحظات</t>
        </is>
      </c>
    </row>
    <row r="10" ht="50" customHeight="1">
      <c r="A10" s="11" t="inlineStr">
        <is>
          <t>•</t>
        </is>
      </c>
      <c r="B10" s="12" t="inlineStr">
        <is>
          <t>الأدق أن تُحسب فترة التحصيل على المبيعات الآجلة فقط، وفترة السداد على المشتريات الآجلة؛ استخدمنا صافي المبيعات وتكلفة المبيعات لأنهما متاحان في القوائم المنشورة. قصر الدورة يعني حاجة أقل لتمويل رأس المال العامل.</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1"/>
  <sheetViews>
    <sheetView showGridLines="0" rightToLeft="1" workbookViewId="0">
      <selection activeCell="A1" sqref="A1"/>
    </sheetView>
  </sheetViews>
  <sheetFormatPr baseColWidth="8" defaultRowHeight="15"/>
  <cols>
    <col width="42" customWidth="1" min="1" max="1"/>
    <col width="17" customWidth="1" min="2" max="2"/>
    <col width="17" customWidth="1" min="3" max="3"/>
    <col width="15" customWidth="1" min="4" max="4"/>
    <col width="13" customWidth="1" min="5" max="5"/>
  </cols>
  <sheetData>
    <row r="1" ht="30" customHeight="1">
      <c r="A1" s="15" t="inlineStr">
        <is>
          <t>دورة التحويل النقدي ونسب الدوران</t>
        </is>
      </c>
      <c r="B1" s="16" t="n"/>
      <c r="C1" s="16" t="n"/>
      <c r="D1" s="16" t="n"/>
      <c r="E1" s="16" t="n"/>
    </row>
    <row r="2" ht="30" customHeight="1">
      <c r="A2" s="17" t="inlineStr">
        <is>
          <t>الخلايا الصفراء للإدخال. المتوسطات = (أول السنة + آخر السنة) ÷ 2.</t>
        </is>
      </c>
    </row>
    <row r="6" ht="30" customHeight="1">
      <c r="A6" s="18" t="inlineStr">
        <is>
          <t>البند</t>
        </is>
      </c>
      <c r="B6" s="19" t="inlineStr">
        <is>
          <t>السنة السابقة 2025</t>
        </is>
      </c>
      <c r="C6" s="19" t="inlineStr">
        <is>
          <t>السنة الحالية 2026</t>
        </is>
      </c>
      <c r="D6" s="18" t="inlineStr">
        <is>
          <t>التغير</t>
        </is>
      </c>
      <c r="E6" s="18" t="inlineStr">
        <is>
          <t>التقييم</t>
        </is>
      </c>
    </row>
    <row r="7">
      <c r="A7" s="20" t="inlineStr">
        <is>
          <t>صافي المبيعات</t>
        </is>
      </c>
      <c r="B7" s="21" t="n">
        <v>18500000</v>
      </c>
      <c r="C7" s="21" t="n">
        <v>22400000</v>
      </c>
    </row>
    <row r="8">
      <c r="A8" s="20" t="inlineStr">
        <is>
          <t>تكلفة المبيعات</t>
        </is>
      </c>
      <c r="B8" s="21" t="n">
        <v>12900000</v>
      </c>
      <c r="C8" s="21" t="n">
        <v>15300000</v>
      </c>
    </row>
    <row r="9">
      <c r="A9" s="20" t="inlineStr">
        <is>
          <t>العملاء وأوراق القبض أول السنة</t>
        </is>
      </c>
      <c r="B9" s="21" t="n">
        <v>2600000</v>
      </c>
      <c r="C9" s="21" t="n">
        <v>3100000</v>
      </c>
    </row>
    <row r="10">
      <c r="A10" s="20" t="inlineStr">
        <is>
          <t>العملاء وأوراق القبض آخر السنة</t>
        </is>
      </c>
      <c r="B10" s="21" t="n">
        <v>3100000</v>
      </c>
      <c r="C10" s="21" t="n">
        <v>3350000</v>
      </c>
    </row>
    <row r="11">
      <c r="A11" s="20" t="inlineStr">
        <is>
          <t>المخزون أول السنة</t>
        </is>
      </c>
      <c r="B11" s="21" t="n">
        <v>2200000</v>
      </c>
      <c r="C11" s="21" t="n">
        <v>2750000</v>
      </c>
    </row>
    <row r="12">
      <c r="A12" s="20" t="inlineStr">
        <is>
          <t>المخزون آخر السنة</t>
        </is>
      </c>
      <c r="B12" s="21" t="n">
        <v>2750000</v>
      </c>
      <c r="C12" s="21" t="n">
        <v>2600000</v>
      </c>
    </row>
    <row r="13">
      <c r="A13" s="20" t="inlineStr">
        <is>
          <t>الموردون وأوراق الدفع أول السنة</t>
        </is>
      </c>
      <c r="B13" s="21" t="n">
        <v>1500000</v>
      </c>
      <c r="C13" s="21" t="n">
        <v>1700000</v>
      </c>
    </row>
    <row r="14">
      <c r="A14" s="20" t="inlineStr">
        <is>
          <t>الموردون وأوراق الدفع آخر السنة</t>
        </is>
      </c>
      <c r="B14" s="21" t="n">
        <v>1700000</v>
      </c>
      <c r="C14" s="21" t="n">
        <v>2150000</v>
      </c>
    </row>
    <row r="15">
      <c r="A15" s="20" t="inlineStr">
        <is>
          <t>عدد أيام السنة</t>
        </is>
      </c>
      <c r="B15" s="21" t="n">
        <v>365</v>
      </c>
      <c r="C15" s="21" t="n">
        <v>365</v>
      </c>
    </row>
    <row r="17">
      <c r="A17" s="22" t="inlineStr">
        <is>
          <t>النتائج</t>
        </is>
      </c>
    </row>
    <row r="18">
      <c r="A18" s="20" t="inlineStr">
        <is>
          <t>متوسط العملاء</t>
        </is>
      </c>
      <c r="B18" s="23">
        <f>(B9+B10)/2</f>
        <v/>
      </c>
      <c r="C18" s="23">
        <f>(C9+C10)/2</f>
        <v/>
      </c>
      <c r="D18" s="23">
        <f>IF(OR(B18="",C18=""),"",C18-B18)</f>
        <v/>
      </c>
    </row>
    <row r="19">
      <c r="A19" s="20" t="inlineStr">
        <is>
          <t>معدل دوران العملاء (مرة)</t>
        </is>
      </c>
      <c r="B19" s="24">
        <f>IF(B18=0,"",B7/B18)</f>
        <v/>
      </c>
      <c r="C19" s="24">
        <f>IF(C18=0,"",C7/C18)</f>
        <v/>
      </c>
      <c r="D19" s="24">
        <f>IF(OR(B19="",C19=""),"",C19-B19)</f>
        <v/>
      </c>
    </row>
    <row r="20">
      <c r="A20" s="20" t="inlineStr">
        <is>
          <t>فترة التحصيل بالأيام (DSO)</t>
        </is>
      </c>
      <c r="B20" s="25">
        <f>IF(N(B19)=0,"",B15/B19)</f>
        <v/>
      </c>
      <c r="C20" s="25">
        <f>IF(N(C19)=0,"",C15/C19)</f>
        <v/>
      </c>
      <c r="D20" s="25">
        <f>IF(OR(B20="",C20=""),"",C20-B20)</f>
        <v/>
      </c>
      <c r="E20" s="26">
        <f>IF(D20="","",IF(D20=0,"ثابت",IF((D20&lt;0)=TRUE,"تحسّن","تراجع")))</f>
        <v/>
      </c>
    </row>
    <row r="21">
      <c r="A21" s="20" t="inlineStr">
        <is>
          <t>متوسط المخزون</t>
        </is>
      </c>
      <c r="B21" s="23">
        <f>(B11+B12)/2</f>
        <v/>
      </c>
      <c r="C21" s="23">
        <f>(C11+C12)/2</f>
        <v/>
      </c>
      <c r="D21" s="23">
        <f>IF(OR(B21="",C21=""),"",C21-B21)</f>
        <v/>
      </c>
    </row>
    <row r="22">
      <c r="A22" s="20" t="inlineStr">
        <is>
          <t>معدل دوران المخزون (مرة)</t>
        </is>
      </c>
      <c r="B22" s="24">
        <f>IF(B21=0,"",B8/B21)</f>
        <v/>
      </c>
      <c r="C22" s="24">
        <f>IF(C21=0,"",C8/C21)</f>
        <v/>
      </c>
      <c r="D22" s="24">
        <f>IF(OR(B22="",C22=""),"",C22-B22)</f>
        <v/>
      </c>
    </row>
    <row r="23">
      <c r="A23" s="20" t="inlineStr">
        <is>
          <t>فترة التخزين بالأيام (DIO)</t>
        </is>
      </c>
      <c r="B23" s="25">
        <f>IF(N(B22)=0,"",B15/B22)</f>
        <v/>
      </c>
      <c r="C23" s="25">
        <f>IF(N(C22)=0,"",C15/C22)</f>
        <v/>
      </c>
      <c r="D23" s="25">
        <f>IF(OR(B23="",C23=""),"",C23-B23)</f>
        <v/>
      </c>
      <c r="E23" s="26">
        <f>IF(D23="","",IF(D23=0,"ثابت",IF((D23&lt;0)=TRUE,"تحسّن","تراجع")))</f>
        <v/>
      </c>
    </row>
    <row r="24">
      <c r="A24" s="20" t="inlineStr">
        <is>
          <t>متوسط الموردين</t>
        </is>
      </c>
      <c r="B24" s="23">
        <f>(B13+B14)/2</f>
        <v/>
      </c>
      <c r="C24" s="23">
        <f>(C13+C14)/2</f>
        <v/>
      </c>
      <c r="D24" s="23">
        <f>IF(OR(B24="",C24=""),"",C24-B24)</f>
        <v/>
      </c>
    </row>
    <row r="25">
      <c r="A25" s="20" t="inlineStr">
        <is>
          <t>معدل دوران الموردين (مرة)</t>
        </is>
      </c>
      <c r="B25" s="24">
        <f>IF(B24=0,"",B8/B24)</f>
        <v/>
      </c>
      <c r="C25" s="24">
        <f>IF(C24=0,"",C8/C24)</f>
        <v/>
      </c>
      <c r="D25" s="24">
        <f>IF(OR(B25="",C25=""),"",C25-B25)</f>
        <v/>
      </c>
    </row>
    <row r="26">
      <c r="A26" s="20" t="inlineStr">
        <is>
          <t>فترة السداد بالأيام (DPO)</t>
        </is>
      </c>
      <c r="B26" s="25">
        <f>IF(N(B25)=0,"",B15/B25)</f>
        <v/>
      </c>
      <c r="C26" s="25">
        <f>IF(N(C25)=0,"",C15/C25)</f>
        <v/>
      </c>
      <c r="D26" s="25">
        <f>IF(OR(B26="",C26=""),"",C26-B26)</f>
        <v/>
      </c>
      <c r="E26" s="26">
        <f>IF(D26="","",IF(D26=0,"ثابت",IF((D26&lt;0)=FALSE,"تحسّن","تراجع")))</f>
        <v/>
      </c>
    </row>
    <row r="27">
      <c r="A27" s="20" t="inlineStr">
        <is>
          <t>دورة التشغيل بالأيام (التحصيل + التخزين)</t>
        </is>
      </c>
      <c r="B27" s="25">
        <f>N(B20)+N(B23)</f>
        <v/>
      </c>
      <c r="C27" s="25">
        <f>N(C20)+N(C23)</f>
        <v/>
      </c>
      <c r="D27" s="25">
        <f>IF(OR(B27="",C27=""),"",C27-B27)</f>
        <v/>
      </c>
      <c r="E27" s="26">
        <f>IF(D27="","",IF(D27=0,"ثابت",IF((D27&lt;0)=TRUE,"تحسّن","تراجع")))</f>
        <v/>
      </c>
    </row>
    <row r="28">
      <c r="A28" s="27" t="inlineStr">
        <is>
          <t>دورة التحويل النقدي بالأيام</t>
        </is>
      </c>
      <c r="B28" s="28">
        <f>B27-N(B26)</f>
        <v/>
      </c>
      <c r="C28" s="28">
        <f>C27-N(C26)</f>
        <v/>
      </c>
      <c r="D28" s="25">
        <f>IF(OR(B28="",C28=""),"",C28-B28)</f>
        <v/>
      </c>
      <c r="E28" s="26">
        <f>IF(D28="","",IF(D28=0,"ثابت",IF((D28&lt;0)=TRUE,"تحسّن","تراجع")))</f>
        <v/>
      </c>
    </row>
    <row r="29">
      <c r="A29" s="20" t="inlineStr">
        <is>
          <t>رأس المال العامل المحبوس في الدورة (تقريبي)</t>
        </is>
      </c>
      <c r="B29" s="23">
        <f>IF(N(B15)=0,"",B28*B8/B15)</f>
        <v/>
      </c>
      <c r="C29" s="23">
        <f>IF(N(C15)=0,"",C28*C8/C15)</f>
        <v/>
      </c>
      <c r="D29" s="23">
        <f>IF(OR(B29="",C29=""),"",C29-B29)</f>
        <v/>
      </c>
      <c r="E29" s="26">
        <f>IF(D29="","",IF(D29=0,"ثابت",IF((D29&lt;0)=TRUE,"تحسّن","تراجع")))</f>
        <v/>
      </c>
    </row>
    <row r="31" ht="30" customHeight="1">
      <c r="A31" s="17" t="inlineStr">
        <is>
          <t>فترة التحصيل والتخزين: الأقل أفضل. فترة السداد: الأطول أفضل ما دامت في حدود شروط الموردين ولا تضر بالعلاقة معهم.</t>
        </is>
      </c>
    </row>
  </sheetData>
  <sheetProtection selectLockedCells="0" selectUnlockedCells="0" sheet="1" objects="0" insertRows="1" insertHyperlinks="1" autoFilter="0" scenarios="0" formatColumns="0" deleteColumns="1" insertColumns="1" pivotTables="1" deleteRows="1" formatCells="0" formatRows="0" sort="0"/>
  <mergeCells count="4">
    <mergeCell ref="A2:E2"/>
    <mergeCell ref="A1:E1"/>
    <mergeCell ref="A17:E17"/>
    <mergeCell ref="A31:E31"/>
  </mergeCells>
  <conditionalFormatting sqref="E18:E29">
    <cfRule type="cellIs" priority="1" operator="equal" dxfId="0">
      <formula>"تراجع"</formula>
    </cfRule>
    <cfRule type="cellIs" priority="2" operator="equal" dxfId="1">
      <formula>"تحسّن"</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2026-10-28T05:25:49Z</dcterms:created>
  <dcterms:modified xmlns:dcterms="http://purl.org/dc/terms/" xmlns:xsi="http://www.w3.org/2001/XMLSchema-instance" xsi:type="dcterms:W3CDTF">2026-10-28T05:25:49Z</dcterms:modified>
</cp:coreProperties>
</file>