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قارن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0" fontId="16" fillId="5" borderId="3" applyAlignment="1" pivotButton="0" quotePrefix="0" xfId="0">
      <alignment horizontal="right" vertical="center" wrapText="1"/>
    </xf>
    <xf numFmtId="165" fontId="16" fillId="5" borderId="3" applyAlignment="1" pivotButton="0" quotePrefix="0" xfId="0">
      <alignment horizontal="center" vertical="center"/>
    </xf>
    <xf numFmtId="164" fontId="14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مقارنة البدائل الاستثمارية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يقارن حتى أربعة مشروعات استثمارية لست سنوات بصافي القيمة الحالية NPV ومعدل العائد الداخلي IRR ومؤشر الربحية، ويرتبها، ويحدد المشروعات المقبولة والأفضل عند محدودية رأس المال.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معدل الخصم (تكلفة رأس المال)، ثم لكل مشروع اسمه والاستثمار المبدئي بالسالب والتدفقات النقدية الصافية لكل سنة (اترك السنوات غير الموجودة فارغة).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عند تعارض الترتيب بين NPV وIRR اعتمد على NPV لأنه يقيس الزيادة الفعلية في الثروة. ومع محدودية التمويل رتّب بمؤشر الربحية. التدفقات يجب أن تكون نقدية بعد الضرائب وقبل الفوائد.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17" customWidth="1" min="3" max="3"/>
    <col width="17" customWidth="1" min="4" max="4"/>
    <col width="17" customWidth="1" min="5" max="5"/>
  </cols>
  <sheetData>
    <row r="1" ht="30" customHeight="1">
      <c r="A1" s="15" t="inlineStr">
        <is>
          <t>مقارنة البدائل الاستثمارية</t>
        </is>
      </c>
      <c r="B1" s="16" t="n"/>
      <c r="C1" s="16" t="n"/>
      <c r="D1" s="16" t="n"/>
      <c r="E1" s="16" t="n"/>
    </row>
    <row r="3">
      <c r="A3" s="17" t="inlineStr">
        <is>
          <t>معدل الخصم (تكلفة رأس المال)</t>
        </is>
      </c>
      <c r="B3" s="18" t="n">
        <v>0.12</v>
      </c>
    </row>
    <row r="5" ht="30" customHeight="1">
      <c r="A5" s="19" t="inlineStr">
        <is>
          <t>البند</t>
        </is>
      </c>
      <c r="B5" s="19" t="inlineStr">
        <is>
          <t>المشروع 1</t>
        </is>
      </c>
      <c r="C5" s="19" t="inlineStr">
        <is>
          <t>المشروع 2</t>
        </is>
      </c>
      <c r="D5" s="19" t="inlineStr">
        <is>
          <t>المشروع 3</t>
        </is>
      </c>
      <c r="E5" s="19" t="inlineStr">
        <is>
          <t>المشروع 4</t>
        </is>
      </c>
    </row>
    <row r="6">
      <c r="A6" s="17" t="inlineStr">
        <is>
          <t>اسم المشروع</t>
        </is>
      </c>
      <c r="B6" s="20" t="inlineStr">
        <is>
          <t>توسعة خط إنتاج</t>
        </is>
      </c>
      <c r="C6" s="20" t="inlineStr">
        <is>
          <t>فرع جديد</t>
        </is>
      </c>
      <c r="D6" s="20" t="inlineStr">
        <is>
          <t>نظام طاقة شمسية</t>
        </is>
      </c>
      <c r="E6" s="20" t="inlineStr">
        <is>
          <t>أسطول توزيع</t>
        </is>
      </c>
    </row>
    <row r="7">
      <c r="A7" s="17" t="inlineStr">
        <is>
          <t>الاستثمار المبدئي (بالسالب)</t>
        </is>
      </c>
      <c r="B7" s="21" t="n">
        <v>-800000</v>
      </c>
      <c r="C7" s="21" t="n">
        <v>-1500000</v>
      </c>
      <c r="D7" s="21" t="n">
        <v>-400000</v>
      </c>
      <c r="E7" s="21" t="n">
        <v>-1100000</v>
      </c>
    </row>
    <row r="8">
      <c r="A8" s="22" t="inlineStr">
        <is>
          <t>تدفق السنة 1</t>
        </is>
      </c>
      <c r="B8" s="21" t="n">
        <v>220000</v>
      </c>
      <c r="C8" s="21" t="n">
        <v>300000</v>
      </c>
      <c r="D8" s="21" t="n">
        <v>95000</v>
      </c>
      <c r="E8" s="21" t="n">
        <v>400000</v>
      </c>
    </row>
    <row r="9">
      <c r="A9" s="22" t="inlineStr">
        <is>
          <t>تدفق السنة 2</t>
        </is>
      </c>
      <c r="B9" s="21" t="n">
        <v>240000</v>
      </c>
      <c r="C9" s="21" t="n">
        <v>380000</v>
      </c>
      <c r="D9" s="21" t="n">
        <v>95000</v>
      </c>
      <c r="E9" s="21" t="n">
        <v>380000</v>
      </c>
    </row>
    <row r="10">
      <c r="A10" s="22" t="inlineStr">
        <is>
          <t>تدفق السنة 3</t>
        </is>
      </c>
      <c r="B10" s="21" t="n">
        <v>260000</v>
      </c>
      <c r="C10" s="21" t="n">
        <v>450000</v>
      </c>
      <c r="D10" s="21" t="n">
        <v>95000</v>
      </c>
      <c r="E10" s="21" t="n">
        <v>350000</v>
      </c>
    </row>
    <row r="11">
      <c r="A11" s="22" t="inlineStr">
        <is>
          <t>تدفق السنة 4</t>
        </is>
      </c>
      <c r="B11" s="21" t="n">
        <v>260000</v>
      </c>
      <c r="C11" s="21" t="n">
        <v>500000</v>
      </c>
      <c r="D11" s="21" t="n">
        <v>95000</v>
      </c>
      <c r="E11" s="21" t="n">
        <v>300000</v>
      </c>
    </row>
    <row r="12">
      <c r="A12" s="22" t="inlineStr">
        <is>
          <t>تدفق السنة 5</t>
        </is>
      </c>
      <c r="B12" s="21" t="n">
        <v>240000</v>
      </c>
      <c r="C12" s="21" t="n">
        <v>520000</v>
      </c>
      <c r="D12" s="21" t="n">
        <v>95000</v>
      </c>
      <c r="E12" s="21" t="n">
        <v>250000</v>
      </c>
    </row>
    <row r="13">
      <c r="A13" s="22" t="inlineStr">
        <is>
          <t>تدفق السنة 6</t>
        </is>
      </c>
      <c r="B13" s="21" t="n">
        <v>200000</v>
      </c>
      <c r="C13" s="21" t="n">
        <v>520000</v>
      </c>
      <c r="D13" s="21" t="n">
        <v>95000</v>
      </c>
      <c r="E13" s="21" t="n"/>
    </row>
    <row r="15">
      <c r="A15" s="23" t="inlineStr">
        <is>
          <t>صافي القيمة الحالية NPV</t>
        </is>
      </c>
      <c r="B15" s="24">
        <f>B7+NPV($B$3,B8:B13)</f>
        <v/>
      </c>
      <c r="C15" s="24">
        <f>C7+NPV($B$3,C8:C13)</f>
        <v/>
      </c>
      <c r="D15" s="24">
        <f>D7+NPV($B$3,D8:D13)</f>
        <v/>
      </c>
      <c r="E15" s="24">
        <f>E7+NPV($B$3,E8:E13)</f>
        <v/>
      </c>
    </row>
    <row r="16">
      <c r="A16" s="17" t="inlineStr">
        <is>
          <t>معدل العائد الداخلي IRR</t>
        </is>
      </c>
      <c r="B16" s="25">
        <f>IFERROR(IRR(B7:B13),"")</f>
        <v/>
      </c>
      <c r="C16" s="25">
        <f>IFERROR(IRR(C7:C13),"")</f>
        <v/>
      </c>
      <c r="D16" s="25">
        <f>IFERROR(IRR(D7:D13),"")</f>
        <v/>
      </c>
      <c r="E16" s="25">
        <f>IFERROR(IRR(E7:E13),"")</f>
        <v/>
      </c>
    </row>
    <row r="17">
      <c r="A17" s="17" t="inlineStr">
        <is>
          <t>مؤشر الربحية PI</t>
        </is>
      </c>
      <c r="B17" s="26">
        <f>IF(N(B7)=0,"",(B15-B7)/-B7)</f>
        <v/>
      </c>
      <c r="C17" s="26">
        <f>IF(N(C7)=0,"",(C15-C7)/-C7)</f>
        <v/>
      </c>
      <c r="D17" s="26">
        <f>IF(N(D7)=0,"",(D15-D7)/-D7)</f>
        <v/>
      </c>
      <c r="E17" s="26">
        <f>IF(N(E7)=0,"",(E15-E7)/-E7)</f>
        <v/>
      </c>
    </row>
    <row r="18">
      <c r="A18" s="17" t="inlineStr">
        <is>
          <t>الترتيب حسب NPV</t>
        </is>
      </c>
      <c r="B18" s="27">
        <f>RANK(B15,$B$15:$E$15)</f>
        <v/>
      </c>
      <c r="C18" s="27">
        <f>RANK(C15,$B$15:$E$15)</f>
        <v/>
      </c>
      <c r="D18" s="27">
        <f>RANK(D15,$B$15:$E$15)</f>
        <v/>
      </c>
      <c r="E18" s="27">
        <f>RANK(E15,$B$15:$E$15)</f>
        <v/>
      </c>
    </row>
    <row r="19">
      <c r="A19" s="17" t="inlineStr">
        <is>
          <t>القرار</t>
        </is>
      </c>
      <c r="B19" s="28">
        <f>IF(B15&gt;0,"مقبول","مرفوض")</f>
        <v/>
      </c>
      <c r="C19" s="28">
        <f>IF(C15&gt;0,"مقبول","مرفوض")</f>
        <v/>
      </c>
      <c r="D19" s="28">
        <f>IF(D15&gt;0,"مقبول","مرفوض")</f>
        <v/>
      </c>
      <c r="E19" s="28">
        <f>IF(E15&gt;0,"مقبول","مرفوض")</f>
        <v/>
      </c>
    </row>
    <row r="21">
      <c r="A21" s="17" t="inlineStr">
        <is>
          <t>الأفضل حسب NPV</t>
        </is>
      </c>
      <c r="B21" s="29">
        <f>INDEX(B6:E6,MATCH(MAX(B15:E15),B15:E15,0))</f>
        <v/>
      </c>
    </row>
    <row r="22">
      <c r="A22" s="22" t="inlineStr">
        <is>
          <t>الأفضل حسب مؤشر الربحية</t>
        </is>
      </c>
      <c r="B22" s="28">
        <f>INDEX(B6:E6,MATCH(MAX(B17:E17),B17:E17,0))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E1"/>
  </mergeCells>
  <conditionalFormatting sqref="B19:E19">
    <cfRule type="cellIs" priority="1" operator="equal" dxfId="0">
      <formula>"مقبول"</formula>
    </cfRule>
    <cfRule type="cellIs" priority="2" operator="equal" dxfId="1">
      <formula>"مرفوض"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2026-10-28T12:20:42Z</dcterms:created>
  <dcterms:modified xmlns:dcterms="http://purl.org/dc/terms/" xmlns:xsi="http://www.w3.org/2001/XMLSchema-instance" xsi:type="dcterms:W3CDTF">2026-10-28T12:20:42Z</dcterms:modified>
</cp:coreProperties>
</file>