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قدير" sheetId="3" state="visible" r:id="rId3"/>
    <sheet xmlns:r="http://schemas.openxmlformats.org/officeDocument/2006/relationships" name="الملخص" sheetId="4" state="visible" r:id="rId4"/>
  </sheets>
  <definedNames>
    <definedName name="_xlnm.Print_Area" localSheetId="2">'التقدير'!$A$1:$K$48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[Red]-#,##0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/>
      <right/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6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0" fontId="16" fillId="5" borderId="7" pivotButton="0" quotePrefix="0" xfId="0"/>
    <xf numFmtId="0" fontId="16" fillId="5" borderId="7" applyAlignment="1" pivotButton="0" quotePrefix="0" xfId="0">
      <alignment horizontal="right" vertical="center" wrapText="1"/>
    </xf>
    <xf numFmtId="166" fontId="16" fillId="5" borderId="7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4" fontId="16" fillId="5" borderId="7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6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التقدير حسب القسم</a:t>
            </a:r>
          </a:p>
        </rich>
      </tx>
    </title>
    <plotArea>
      <pieChart>
        <varyColors val="1"/>
        <ser>
          <idx val="0"/>
          <order val="0"/>
          <tx>
            <strRef>
              <f>'الملخص'!D4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E5C8A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'الملخص'!$A$5:$A$10</f>
            </numRef>
          </cat>
          <val>
            <numRef>
              <f>'الملخص'!$D$5:$D$10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تقدير المصروفات التفصيلي لمشروع أو فرع جديد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قائمة تفصيلية بكل مصروف متوقع (المثال: افتتاح فرع جديد لمدة سنة): الكمية والتكرار وتكلفة الوحدة، مع حساب ضريبة القيمة المضافة على البنود الخاضعة، وملخص حسب القسم واحتياطي للطوارئ والمتوسط الشهري.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«التقدير» اكتب نسبة الضريبة ونسبة الاحتياطي، ثم البنود: البيان والقسم والوحدة والكمية والتكرار (عدد الشهور أو المرات) وتكلفة الوحدة وهل البند خاضع للضريبة.</t>
        </is>
      </c>
    </row>
    <row r="8" ht="18" customHeight="1">
      <c r="A8" s="11" t="inlineStr">
        <is>
          <t>•</t>
        </is>
      </c>
      <c r="B8" s="12" t="inlineStr">
        <is>
          <t>ورقة «الملخص» تجمع كل قسم وتضيف الاحتياطي وتعطي إجمالي التقدير والمتوسط الشهري.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الرواتب والإيجار والرسوم الحكومية عادة غير خاضعة لضريبة القيمة المضافة؛ راجع القانون في بلدك. التكرار الفارغ يعني مرة واحدة.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showGridLines="0" rightToLeft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9" customWidth="1" min="4" max="4"/>
    <col width="9" customWidth="1" min="5" max="5"/>
    <col width="9" customWidth="1" min="6" max="6"/>
    <col width="13" customWidth="1" min="7" max="7"/>
    <col width="15" customWidth="1" min="8" max="8"/>
    <col width="9" customWidth="1" min="9" max="9"/>
    <col width="13" customWidth="1" min="10" max="10"/>
    <col width="15" customWidth="1" min="11" max="11"/>
  </cols>
  <sheetData>
    <row r="1" ht="30" customHeight="1">
      <c r="A1" s="15" t="inlineStr">
        <is>
          <t>تقدير المصروفات التفصيلي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المشروع / الفرع</t>
        </is>
      </c>
      <c r="B3" s="19" t="n"/>
      <c r="C3" s="20" t="inlineStr">
        <is>
          <t>افتتاح فرع مدينة نصر - السنة الأولى</t>
        </is>
      </c>
      <c r="D3" s="21" t="n"/>
      <c r="E3" s="22" t="n"/>
    </row>
    <row r="4">
      <c r="A4" s="18" t="inlineStr">
        <is>
          <t>نسبة ضريبة القيمة المضافة</t>
        </is>
      </c>
      <c r="B4" s="19" t="n"/>
      <c r="C4" s="23" t="n">
        <v>0.14</v>
      </c>
    </row>
    <row r="5">
      <c r="A5" s="18" t="inlineStr">
        <is>
          <t>احتياطي للطوارئ</t>
        </is>
      </c>
      <c r="B5" s="19" t="n"/>
      <c r="C5" s="23" t="n">
        <v>0.05</v>
      </c>
    </row>
    <row r="7" ht="30" customHeight="1">
      <c r="A7" s="24" t="inlineStr">
        <is>
          <t>م</t>
        </is>
      </c>
      <c r="B7" s="24" t="inlineStr">
        <is>
          <t>البند</t>
        </is>
      </c>
      <c r="C7" s="24" t="inlineStr">
        <is>
          <t>القسم</t>
        </is>
      </c>
      <c r="D7" s="24" t="inlineStr">
        <is>
          <t>الوحدة</t>
        </is>
      </c>
      <c r="E7" s="24" t="inlineStr">
        <is>
          <t>الكمية</t>
        </is>
      </c>
      <c r="F7" s="24" t="inlineStr">
        <is>
          <t>التكرار</t>
        </is>
      </c>
      <c r="G7" s="24" t="inlineStr">
        <is>
          <t>تكلفة الوحدة</t>
        </is>
      </c>
      <c r="H7" s="24" t="inlineStr">
        <is>
          <t>الإجمالي قبل الضريبة</t>
        </is>
      </c>
      <c r="I7" s="24" t="inlineStr">
        <is>
          <t>خاضع للضريبة</t>
        </is>
      </c>
      <c r="J7" s="24" t="inlineStr">
        <is>
          <t>الضريبة</t>
        </is>
      </c>
      <c r="K7" s="24" t="inlineStr">
        <is>
          <t>الإجمالي</t>
        </is>
      </c>
    </row>
    <row r="8">
      <c r="A8" s="25">
        <f>IF(B8="","",ROW()-7)</f>
        <v/>
      </c>
      <c r="B8" s="20" t="inlineStr">
        <is>
          <t>تشطيب وديكور المقر</t>
        </is>
      </c>
      <c r="C8" s="26" t="inlineStr">
        <is>
          <t>تأسيس وتجهيز</t>
        </is>
      </c>
      <c r="D8" s="26" t="inlineStr">
        <is>
          <t>مقطوع</t>
        </is>
      </c>
      <c r="E8" s="27" t="n">
        <v>1</v>
      </c>
      <c r="F8" s="27" t="n">
        <v>1</v>
      </c>
      <c r="G8" s="28" t="n">
        <v>180000</v>
      </c>
      <c r="H8" s="29">
        <f>IF(OR(E8="",G8=""),"",E8*IF(F8="",1,F8)*G8)</f>
        <v/>
      </c>
      <c r="I8" s="26" t="inlineStr">
        <is>
          <t>نعم</t>
        </is>
      </c>
      <c r="J8" s="29">
        <f>IF(H8="","",IF(I8="نعم",ROUND(H8*$C$4,2),0))</f>
        <v/>
      </c>
      <c r="K8" s="29">
        <f>IF(H8="","",H8+J8)</f>
        <v/>
      </c>
    </row>
    <row r="9">
      <c r="A9" s="25">
        <f>IF(B9="","",ROW()-7)</f>
        <v/>
      </c>
      <c r="B9" s="20" t="inlineStr">
        <is>
          <t>أثاث ومكاتب</t>
        </is>
      </c>
      <c r="C9" s="26" t="inlineStr">
        <is>
          <t>تأسيس وتجهيز</t>
        </is>
      </c>
      <c r="D9" s="26" t="inlineStr">
        <is>
          <t>مجموعة</t>
        </is>
      </c>
      <c r="E9" s="27" t="n">
        <v>1</v>
      </c>
      <c r="F9" s="27" t="n">
        <v>1</v>
      </c>
      <c r="G9" s="28" t="n">
        <v>95000</v>
      </c>
      <c r="H9" s="29">
        <f>IF(OR(E9="",G9=""),"",E9*IF(F9="",1,F9)*G9)</f>
        <v/>
      </c>
      <c r="I9" s="26" t="inlineStr">
        <is>
          <t>نعم</t>
        </is>
      </c>
      <c r="J9" s="29">
        <f>IF(H9="","",IF(I9="نعم",ROUND(H9*$C$4,2),0))</f>
        <v/>
      </c>
      <c r="K9" s="29">
        <f>IF(H9="","",H9+J9)</f>
        <v/>
      </c>
    </row>
    <row r="10">
      <c r="A10" s="25">
        <f>IF(B10="","",ROW()-7)</f>
        <v/>
      </c>
      <c r="B10" s="20" t="inlineStr">
        <is>
          <t>أجهزة كمبيوتر وطابعات</t>
        </is>
      </c>
      <c r="C10" s="26" t="inlineStr">
        <is>
          <t>تأسيس وتجهيز</t>
        </is>
      </c>
      <c r="D10" s="26" t="inlineStr">
        <is>
          <t>جهاز</t>
        </is>
      </c>
      <c r="E10" s="27" t="n">
        <v>6</v>
      </c>
      <c r="F10" s="27" t="n">
        <v>1</v>
      </c>
      <c r="G10" s="28" t="n">
        <v>28000</v>
      </c>
      <c r="H10" s="29">
        <f>IF(OR(E10="",G10=""),"",E10*IF(F10="",1,F10)*G10)</f>
        <v/>
      </c>
      <c r="I10" s="26" t="inlineStr">
        <is>
          <t>نعم</t>
        </is>
      </c>
      <c r="J10" s="29">
        <f>IF(H10="","",IF(I10="نعم",ROUND(H10*$C$4,2),0))</f>
        <v/>
      </c>
      <c r="K10" s="29">
        <f>IF(H10="","",H10+J10)</f>
        <v/>
      </c>
    </row>
    <row r="11">
      <c r="A11" s="25">
        <f>IF(B11="","",ROW()-7)</f>
        <v/>
      </c>
      <c r="B11" s="20" t="inlineStr">
        <is>
          <t>مدير الفرع</t>
        </is>
      </c>
      <c r="C11" s="26" t="inlineStr">
        <is>
          <t>رواتب وأجور</t>
        </is>
      </c>
      <c r="D11" s="26" t="inlineStr">
        <is>
          <t>شهر</t>
        </is>
      </c>
      <c r="E11" s="27" t="n">
        <v>1</v>
      </c>
      <c r="F11" s="27" t="n">
        <v>12</v>
      </c>
      <c r="G11" s="28" t="n">
        <v>22000</v>
      </c>
      <c r="H11" s="29">
        <f>IF(OR(E11="",G11=""),"",E11*IF(F11="",1,F11)*G11)</f>
        <v/>
      </c>
      <c r="I11" s="26" t="inlineStr">
        <is>
          <t>لا</t>
        </is>
      </c>
      <c r="J11" s="29">
        <f>IF(H11="","",IF(I11="نعم",ROUND(H11*$C$4,2),0))</f>
        <v/>
      </c>
      <c r="K11" s="29">
        <f>IF(H11="","",H11+J11)</f>
        <v/>
      </c>
    </row>
    <row r="12">
      <c r="A12" s="25">
        <f>IF(B12="","",ROW()-7)</f>
        <v/>
      </c>
      <c r="B12" s="20" t="inlineStr">
        <is>
          <t>محاسب</t>
        </is>
      </c>
      <c r="C12" s="26" t="inlineStr">
        <is>
          <t>رواتب وأجور</t>
        </is>
      </c>
      <c r="D12" s="26" t="inlineStr">
        <is>
          <t>شهر</t>
        </is>
      </c>
      <c r="E12" s="27" t="n">
        <v>1</v>
      </c>
      <c r="F12" s="27" t="n">
        <v>12</v>
      </c>
      <c r="G12" s="28" t="n">
        <v>12000</v>
      </c>
      <c r="H12" s="29">
        <f>IF(OR(E12="",G12=""),"",E12*IF(F12="",1,F12)*G12)</f>
        <v/>
      </c>
      <c r="I12" s="26" t="inlineStr">
        <is>
          <t>لا</t>
        </is>
      </c>
      <c r="J12" s="29">
        <f>IF(H12="","",IF(I12="نعم",ROUND(H12*$C$4,2),0))</f>
        <v/>
      </c>
      <c r="K12" s="29">
        <f>IF(H12="","",H12+J12)</f>
        <v/>
      </c>
    </row>
    <row r="13">
      <c r="A13" s="25">
        <f>IF(B13="","",ROW()-7)</f>
        <v/>
      </c>
      <c r="B13" s="20" t="inlineStr">
        <is>
          <t>موظفو مبيعات</t>
        </is>
      </c>
      <c r="C13" s="26" t="inlineStr">
        <is>
          <t>رواتب وأجور</t>
        </is>
      </c>
      <c r="D13" s="26" t="inlineStr">
        <is>
          <t>شهر</t>
        </is>
      </c>
      <c r="E13" s="27" t="n">
        <v>3</v>
      </c>
      <c r="F13" s="27" t="n">
        <v>12</v>
      </c>
      <c r="G13" s="28" t="n">
        <v>9000</v>
      </c>
      <c r="H13" s="29">
        <f>IF(OR(E13="",G13=""),"",E13*IF(F13="",1,F13)*G13)</f>
        <v/>
      </c>
      <c r="I13" s="26" t="inlineStr">
        <is>
          <t>لا</t>
        </is>
      </c>
      <c r="J13" s="29">
        <f>IF(H13="","",IF(I13="نعم",ROUND(H13*$C$4,2),0))</f>
        <v/>
      </c>
      <c r="K13" s="29">
        <f>IF(H13="","",H13+J13)</f>
        <v/>
      </c>
    </row>
    <row r="14">
      <c r="A14" s="25">
        <f>IF(B14="","",ROW()-7)</f>
        <v/>
      </c>
      <c r="B14" s="20" t="inlineStr">
        <is>
          <t>تأمينات اجتماعية حصة الشركة</t>
        </is>
      </c>
      <c r="C14" s="26" t="inlineStr">
        <is>
          <t>رواتب وأجور</t>
        </is>
      </c>
      <c r="D14" s="26" t="inlineStr">
        <is>
          <t>شهر</t>
        </is>
      </c>
      <c r="E14" s="27" t="n">
        <v>1</v>
      </c>
      <c r="F14" s="27" t="n">
        <v>12</v>
      </c>
      <c r="G14" s="28" t="n">
        <v>10200</v>
      </c>
      <c r="H14" s="29">
        <f>IF(OR(E14="",G14=""),"",E14*IF(F14="",1,F14)*G14)</f>
        <v/>
      </c>
      <c r="I14" s="26" t="inlineStr">
        <is>
          <t>لا</t>
        </is>
      </c>
      <c r="J14" s="29">
        <f>IF(H14="","",IF(I14="نعم",ROUND(H14*$C$4,2),0))</f>
        <v/>
      </c>
      <c r="K14" s="29">
        <f>IF(H14="","",H14+J14)</f>
        <v/>
      </c>
    </row>
    <row r="15">
      <c r="A15" s="25">
        <f>IF(B15="","",ROW()-7)</f>
        <v/>
      </c>
      <c r="B15" s="20" t="inlineStr">
        <is>
          <t>إيجار المقر</t>
        </is>
      </c>
      <c r="C15" s="26" t="inlineStr">
        <is>
          <t>إيجارات ومرافق</t>
        </is>
      </c>
      <c r="D15" s="26" t="inlineStr">
        <is>
          <t>شهر</t>
        </is>
      </c>
      <c r="E15" s="27" t="n">
        <v>1</v>
      </c>
      <c r="F15" s="27" t="n">
        <v>12</v>
      </c>
      <c r="G15" s="28" t="n">
        <v>35000</v>
      </c>
      <c r="H15" s="29">
        <f>IF(OR(E15="",G15=""),"",E15*IF(F15="",1,F15)*G15)</f>
        <v/>
      </c>
      <c r="I15" s="26" t="inlineStr">
        <is>
          <t>لا</t>
        </is>
      </c>
      <c r="J15" s="29">
        <f>IF(H15="","",IF(I15="نعم",ROUND(H15*$C$4,2),0))</f>
        <v/>
      </c>
      <c r="K15" s="29">
        <f>IF(H15="","",H15+J15)</f>
        <v/>
      </c>
    </row>
    <row r="16">
      <c r="A16" s="25">
        <f>IF(B16="","",ROW()-7)</f>
        <v/>
      </c>
      <c r="B16" s="20" t="inlineStr">
        <is>
          <t>كهرباء ومياه</t>
        </is>
      </c>
      <c r="C16" s="26" t="inlineStr">
        <is>
          <t>إيجارات ومرافق</t>
        </is>
      </c>
      <c r="D16" s="26" t="inlineStr">
        <is>
          <t>شهر</t>
        </is>
      </c>
      <c r="E16" s="27" t="n">
        <v>1</v>
      </c>
      <c r="F16" s="27" t="n">
        <v>12</v>
      </c>
      <c r="G16" s="28" t="n">
        <v>4500</v>
      </c>
      <c r="H16" s="29">
        <f>IF(OR(E16="",G16=""),"",E16*IF(F16="",1,F16)*G16)</f>
        <v/>
      </c>
      <c r="I16" s="26" t="inlineStr">
        <is>
          <t>نعم</t>
        </is>
      </c>
      <c r="J16" s="29">
        <f>IF(H16="","",IF(I16="نعم",ROUND(H16*$C$4,2),0))</f>
        <v/>
      </c>
      <c r="K16" s="29">
        <f>IF(H16="","",H16+J16)</f>
        <v/>
      </c>
    </row>
    <row r="17">
      <c r="A17" s="25">
        <f>IF(B17="","",ROW()-7)</f>
        <v/>
      </c>
      <c r="B17" s="20" t="inlineStr">
        <is>
          <t>إنترنت واتصالات</t>
        </is>
      </c>
      <c r="C17" s="26" t="inlineStr">
        <is>
          <t>إيجارات ومرافق</t>
        </is>
      </c>
      <c r="D17" s="26" t="inlineStr">
        <is>
          <t>شهر</t>
        </is>
      </c>
      <c r="E17" s="27" t="n">
        <v>1</v>
      </c>
      <c r="F17" s="27" t="n">
        <v>12</v>
      </c>
      <c r="G17" s="28" t="n">
        <v>1800</v>
      </c>
      <c r="H17" s="29">
        <f>IF(OR(E17="",G17=""),"",E17*IF(F17="",1,F17)*G17)</f>
        <v/>
      </c>
      <c r="I17" s="26" t="inlineStr">
        <is>
          <t>نعم</t>
        </is>
      </c>
      <c r="J17" s="29">
        <f>IF(H17="","",IF(I17="نعم",ROUND(H17*$C$4,2),0))</f>
        <v/>
      </c>
      <c r="K17" s="29">
        <f>IF(H17="","",H17+J17)</f>
        <v/>
      </c>
    </row>
    <row r="18">
      <c r="A18" s="25">
        <f>IF(B18="","",ROW()-7)</f>
        <v/>
      </c>
      <c r="B18" s="20" t="inlineStr">
        <is>
          <t>حملة الافتتاح</t>
        </is>
      </c>
      <c r="C18" s="26" t="inlineStr">
        <is>
          <t>تسويق</t>
        </is>
      </c>
      <c r="D18" s="26" t="inlineStr">
        <is>
          <t>مقطوع</t>
        </is>
      </c>
      <c r="E18" s="27" t="n">
        <v>1</v>
      </c>
      <c r="F18" s="27" t="n">
        <v>1</v>
      </c>
      <c r="G18" s="28" t="n">
        <v>60000</v>
      </c>
      <c r="H18" s="29">
        <f>IF(OR(E18="",G18=""),"",E18*IF(F18="",1,F18)*G18)</f>
        <v/>
      </c>
      <c r="I18" s="26" t="inlineStr">
        <is>
          <t>نعم</t>
        </is>
      </c>
      <c r="J18" s="29">
        <f>IF(H18="","",IF(I18="نعم",ROUND(H18*$C$4,2),0))</f>
        <v/>
      </c>
      <c r="K18" s="29">
        <f>IF(H18="","",H18+J18)</f>
        <v/>
      </c>
    </row>
    <row r="19">
      <c r="A19" s="25">
        <f>IF(B19="","",ROW()-7)</f>
        <v/>
      </c>
      <c r="B19" s="20" t="inlineStr">
        <is>
          <t>إعلانات رقمية</t>
        </is>
      </c>
      <c r="C19" s="26" t="inlineStr">
        <is>
          <t>تسويق</t>
        </is>
      </c>
      <c r="D19" s="26" t="inlineStr">
        <is>
          <t>شهر</t>
        </is>
      </c>
      <c r="E19" s="27" t="n">
        <v>1</v>
      </c>
      <c r="F19" s="27" t="n">
        <v>12</v>
      </c>
      <c r="G19" s="28" t="n">
        <v>8000</v>
      </c>
      <c r="H19" s="29">
        <f>IF(OR(E19="",G19=""),"",E19*IF(F19="",1,F19)*G19)</f>
        <v/>
      </c>
      <c r="I19" s="26" t="inlineStr">
        <is>
          <t>نعم</t>
        </is>
      </c>
      <c r="J19" s="29">
        <f>IF(H19="","",IF(I19="نعم",ROUND(H19*$C$4,2),0))</f>
        <v/>
      </c>
      <c r="K19" s="29">
        <f>IF(H19="","",H19+J19)</f>
        <v/>
      </c>
    </row>
    <row r="20">
      <c r="A20" s="25">
        <f>IF(B20="","",ROW()-7)</f>
        <v/>
      </c>
      <c r="B20" s="20" t="inlineStr">
        <is>
          <t>أدوات مكتبية ومطبوعات</t>
        </is>
      </c>
      <c r="C20" s="26" t="inlineStr">
        <is>
          <t>تشغيل وإدارة</t>
        </is>
      </c>
      <c r="D20" s="26" t="inlineStr">
        <is>
          <t>شهر</t>
        </is>
      </c>
      <c r="E20" s="27" t="n">
        <v>1</v>
      </c>
      <c r="F20" s="27" t="n">
        <v>12</v>
      </c>
      <c r="G20" s="28" t="n">
        <v>1500</v>
      </c>
      <c r="H20" s="29">
        <f>IF(OR(E20="",G20=""),"",E20*IF(F20="",1,F20)*G20)</f>
        <v/>
      </c>
      <c r="I20" s="26" t="inlineStr">
        <is>
          <t>نعم</t>
        </is>
      </c>
      <c r="J20" s="29">
        <f>IF(H20="","",IF(I20="نعم",ROUND(H20*$C$4,2),0))</f>
        <v/>
      </c>
      <c r="K20" s="29">
        <f>IF(H20="","",H20+J20)</f>
        <v/>
      </c>
    </row>
    <row r="21">
      <c r="A21" s="25">
        <f>IF(B21="","",ROW()-7)</f>
        <v/>
      </c>
      <c r="B21" s="20" t="inlineStr">
        <is>
          <t>رسوم تراخيص وسجل تجاري</t>
        </is>
      </c>
      <c r="C21" s="26" t="inlineStr">
        <is>
          <t>تشغيل وإدارة</t>
        </is>
      </c>
      <c r="D21" s="26" t="inlineStr">
        <is>
          <t>مقطوع</t>
        </is>
      </c>
      <c r="E21" s="27" t="n">
        <v>1</v>
      </c>
      <c r="F21" s="27" t="n">
        <v>1</v>
      </c>
      <c r="G21" s="28" t="n">
        <v>12500</v>
      </c>
      <c r="H21" s="29">
        <f>IF(OR(E21="",G21=""),"",E21*IF(F21="",1,F21)*G21)</f>
        <v/>
      </c>
      <c r="I21" s="26" t="inlineStr">
        <is>
          <t>لا</t>
        </is>
      </c>
      <c r="J21" s="29">
        <f>IF(H21="","",IF(I21="نعم",ROUND(H21*$C$4,2),0))</f>
        <v/>
      </c>
      <c r="K21" s="29">
        <f>IF(H21="","",H21+J21)</f>
        <v/>
      </c>
    </row>
    <row r="22">
      <c r="A22" s="25">
        <f>IF(B22="","",ROW()-7)</f>
        <v/>
      </c>
      <c r="B22" s="20" t="inlineStr">
        <is>
          <t>أتعاب مراجع الحسابات</t>
        </is>
      </c>
      <c r="C22" s="26" t="inlineStr">
        <is>
          <t>تشغيل وإدارة</t>
        </is>
      </c>
      <c r="D22" s="26" t="inlineStr">
        <is>
          <t>سنة</t>
        </is>
      </c>
      <c r="E22" s="27" t="n">
        <v>1</v>
      </c>
      <c r="F22" s="27" t="n">
        <v>1</v>
      </c>
      <c r="G22" s="28" t="n">
        <v>30000</v>
      </c>
      <c r="H22" s="29">
        <f>IF(OR(E22="",G22=""),"",E22*IF(F22="",1,F22)*G22)</f>
        <v/>
      </c>
      <c r="I22" s="26" t="inlineStr">
        <is>
          <t>نعم</t>
        </is>
      </c>
      <c r="J22" s="29">
        <f>IF(H22="","",IF(I22="نعم",ROUND(H22*$C$4,2),0))</f>
        <v/>
      </c>
      <c r="K22" s="29">
        <f>IF(H22="","",H22+J22)</f>
        <v/>
      </c>
    </row>
    <row r="23">
      <c r="A23" s="25">
        <f>IF(B23="","",ROW()-7)</f>
        <v/>
      </c>
      <c r="B23" s="20" t="inlineStr">
        <is>
          <t>تأمين على الممتلكات</t>
        </is>
      </c>
      <c r="C23" s="26" t="inlineStr">
        <is>
          <t>أخرى</t>
        </is>
      </c>
      <c r="D23" s="26" t="inlineStr">
        <is>
          <t>سنة</t>
        </is>
      </c>
      <c r="E23" s="27" t="n">
        <v>1</v>
      </c>
      <c r="F23" s="27" t="n">
        <v>1</v>
      </c>
      <c r="G23" s="28" t="n">
        <v>9500</v>
      </c>
      <c r="H23" s="29">
        <f>IF(OR(E23="",G23=""),"",E23*IF(F23="",1,F23)*G23)</f>
        <v/>
      </c>
      <c r="I23" s="26" t="inlineStr">
        <is>
          <t>لا</t>
        </is>
      </c>
      <c r="J23" s="29">
        <f>IF(H23="","",IF(I23="نعم",ROUND(H23*$C$4,2),0))</f>
        <v/>
      </c>
      <c r="K23" s="29">
        <f>IF(H23="","",H23+J23)</f>
        <v/>
      </c>
    </row>
    <row r="24">
      <c r="A24" s="25">
        <f>IF(B24="","",ROW()-7)</f>
        <v/>
      </c>
      <c r="B24" s="20" t="n"/>
      <c r="C24" s="26" t="n"/>
      <c r="D24" s="26" t="n"/>
      <c r="E24" s="27" t="n"/>
      <c r="F24" s="27" t="n"/>
      <c r="G24" s="28" t="n"/>
      <c r="H24" s="29">
        <f>IF(OR(E24="",G24=""),"",E24*IF(F24="",1,F24)*G24)</f>
        <v/>
      </c>
      <c r="I24" s="26" t="n"/>
      <c r="J24" s="29">
        <f>IF(H24="","",IF(I24="نعم",ROUND(H24*$C$4,2),0))</f>
        <v/>
      </c>
      <c r="K24" s="29">
        <f>IF(H24="","",H24+J24)</f>
        <v/>
      </c>
    </row>
    <row r="25">
      <c r="A25" s="25">
        <f>IF(B25="","",ROW()-7)</f>
        <v/>
      </c>
      <c r="B25" s="20" t="n"/>
      <c r="C25" s="26" t="n"/>
      <c r="D25" s="26" t="n"/>
      <c r="E25" s="27" t="n"/>
      <c r="F25" s="27" t="n"/>
      <c r="G25" s="28" t="n"/>
      <c r="H25" s="29">
        <f>IF(OR(E25="",G25=""),"",E25*IF(F25="",1,F25)*G25)</f>
        <v/>
      </c>
      <c r="I25" s="26" t="n"/>
      <c r="J25" s="29">
        <f>IF(H25="","",IF(I25="نعم",ROUND(H25*$C$4,2),0))</f>
        <v/>
      </c>
      <c r="K25" s="29">
        <f>IF(H25="","",H25+J25)</f>
        <v/>
      </c>
    </row>
    <row r="26">
      <c r="A26" s="25">
        <f>IF(B26="","",ROW()-7)</f>
        <v/>
      </c>
      <c r="B26" s="20" t="n"/>
      <c r="C26" s="26" t="n"/>
      <c r="D26" s="26" t="n"/>
      <c r="E26" s="27" t="n"/>
      <c r="F26" s="27" t="n"/>
      <c r="G26" s="28" t="n"/>
      <c r="H26" s="29">
        <f>IF(OR(E26="",G26=""),"",E26*IF(F26="",1,F26)*G26)</f>
        <v/>
      </c>
      <c r="I26" s="26" t="n"/>
      <c r="J26" s="29">
        <f>IF(H26="","",IF(I26="نعم",ROUND(H26*$C$4,2),0))</f>
        <v/>
      </c>
      <c r="K26" s="29">
        <f>IF(H26="","",H26+J26)</f>
        <v/>
      </c>
    </row>
    <row r="27">
      <c r="A27" s="25">
        <f>IF(B27="","",ROW()-7)</f>
        <v/>
      </c>
      <c r="B27" s="20" t="n"/>
      <c r="C27" s="26" t="n"/>
      <c r="D27" s="26" t="n"/>
      <c r="E27" s="27" t="n"/>
      <c r="F27" s="27" t="n"/>
      <c r="G27" s="28" t="n"/>
      <c r="H27" s="29">
        <f>IF(OR(E27="",G27=""),"",E27*IF(F27="",1,F27)*G27)</f>
        <v/>
      </c>
      <c r="I27" s="26" t="n"/>
      <c r="J27" s="29">
        <f>IF(H27="","",IF(I27="نعم",ROUND(H27*$C$4,2),0))</f>
        <v/>
      </c>
      <c r="K27" s="29">
        <f>IF(H27="","",H27+J27)</f>
        <v/>
      </c>
    </row>
    <row r="28">
      <c r="A28" s="25">
        <f>IF(B28="","",ROW()-7)</f>
        <v/>
      </c>
      <c r="B28" s="20" t="n"/>
      <c r="C28" s="26" t="n"/>
      <c r="D28" s="26" t="n"/>
      <c r="E28" s="27" t="n"/>
      <c r="F28" s="27" t="n"/>
      <c r="G28" s="28" t="n"/>
      <c r="H28" s="29">
        <f>IF(OR(E28="",G28=""),"",E28*IF(F28="",1,F28)*G28)</f>
        <v/>
      </c>
      <c r="I28" s="26" t="n"/>
      <c r="J28" s="29">
        <f>IF(H28="","",IF(I28="نعم",ROUND(H28*$C$4,2),0))</f>
        <v/>
      </c>
      <c r="K28" s="29">
        <f>IF(H28="","",H28+J28)</f>
        <v/>
      </c>
    </row>
    <row r="29">
      <c r="A29" s="25">
        <f>IF(B29="","",ROW()-7)</f>
        <v/>
      </c>
      <c r="B29" s="20" t="n"/>
      <c r="C29" s="26" t="n"/>
      <c r="D29" s="26" t="n"/>
      <c r="E29" s="27" t="n"/>
      <c r="F29" s="27" t="n"/>
      <c r="G29" s="28" t="n"/>
      <c r="H29" s="29">
        <f>IF(OR(E29="",G29=""),"",E29*IF(F29="",1,F29)*G29)</f>
        <v/>
      </c>
      <c r="I29" s="26" t="n"/>
      <c r="J29" s="29">
        <f>IF(H29="","",IF(I29="نعم",ROUND(H29*$C$4,2),0))</f>
        <v/>
      </c>
      <c r="K29" s="29">
        <f>IF(H29="","",H29+J29)</f>
        <v/>
      </c>
    </row>
    <row r="30">
      <c r="A30" s="25">
        <f>IF(B30="","",ROW()-7)</f>
        <v/>
      </c>
      <c r="B30" s="20" t="n"/>
      <c r="C30" s="26" t="n"/>
      <c r="D30" s="26" t="n"/>
      <c r="E30" s="27" t="n"/>
      <c r="F30" s="27" t="n"/>
      <c r="G30" s="28" t="n"/>
      <c r="H30" s="29">
        <f>IF(OR(E30="",G30=""),"",E30*IF(F30="",1,F30)*G30)</f>
        <v/>
      </c>
      <c r="I30" s="26" t="n"/>
      <c r="J30" s="29">
        <f>IF(H30="","",IF(I30="نعم",ROUND(H30*$C$4,2),0))</f>
        <v/>
      </c>
      <c r="K30" s="29">
        <f>IF(H30="","",H30+J30)</f>
        <v/>
      </c>
    </row>
    <row r="31">
      <c r="A31" s="25">
        <f>IF(B31="","",ROW()-7)</f>
        <v/>
      </c>
      <c r="B31" s="20" t="n"/>
      <c r="C31" s="26" t="n"/>
      <c r="D31" s="26" t="n"/>
      <c r="E31" s="27" t="n"/>
      <c r="F31" s="27" t="n"/>
      <c r="G31" s="28" t="n"/>
      <c r="H31" s="29">
        <f>IF(OR(E31="",G31=""),"",E31*IF(F31="",1,F31)*G31)</f>
        <v/>
      </c>
      <c r="I31" s="26" t="n"/>
      <c r="J31" s="29">
        <f>IF(H31="","",IF(I31="نعم",ROUND(H31*$C$4,2),0))</f>
        <v/>
      </c>
      <c r="K31" s="29">
        <f>IF(H31="","",H31+J31)</f>
        <v/>
      </c>
    </row>
    <row r="32">
      <c r="A32" s="25">
        <f>IF(B32="","",ROW()-7)</f>
        <v/>
      </c>
      <c r="B32" s="20" t="n"/>
      <c r="C32" s="26" t="n"/>
      <c r="D32" s="26" t="n"/>
      <c r="E32" s="27" t="n"/>
      <c r="F32" s="27" t="n"/>
      <c r="G32" s="28" t="n"/>
      <c r="H32" s="29">
        <f>IF(OR(E32="",G32=""),"",E32*IF(F32="",1,F32)*G32)</f>
        <v/>
      </c>
      <c r="I32" s="26" t="n"/>
      <c r="J32" s="29">
        <f>IF(H32="","",IF(I32="نعم",ROUND(H32*$C$4,2),0))</f>
        <v/>
      </c>
      <c r="K32" s="29">
        <f>IF(H32="","",H32+J32)</f>
        <v/>
      </c>
    </row>
    <row r="33">
      <c r="A33" s="25">
        <f>IF(B33="","",ROW()-7)</f>
        <v/>
      </c>
      <c r="B33" s="20" t="n"/>
      <c r="C33" s="26" t="n"/>
      <c r="D33" s="26" t="n"/>
      <c r="E33" s="27" t="n"/>
      <c r="F33" s="27" t="n"/>
      <c r="G33" s="28" t="n"/>
      <c r="H33" s="29">
        <f>IF(OR(E33="",G33=""),"",E33*IF(F33="",1,F33)*G33)</f>
        <v/>
      </c>
      <c r="I33" s="26" t="n"/>
      <c r="J33" s="29">
        <f>IF(H33="","",IF(I33="نعم",ROUND(H33*$C$4,2),0))</f>
        <v/>
      </c>
      <c r="K33" s="29">
        <f>IF(H33="","",H33+J33)</f>
        <v/>
      </c>
    </row>
    <row r="34">
      <c r="A34" s="25">
        <f>IF(B34="","",ROW()-7)</f>
        <v/>
      </c>
      <c r="B34" s="20" t="n"/>
      <c r="C34" s="26" t="n"/>
      <c r="D34" s="26" t="n"/>
      <c r="E34" s="27" t="n"/>
      <c r="F34" s="27" t="n"/>
      <c r="G34" s="28" t="n"/>
      <c r="H34" s="29">
        <f>IF(OR(E34="",G34=""),"",E34*IF(F34="",1,F34)*G34)</f>
        <v/>
      </c>
      <c r="I34" s="26" t="n"/>
      <c r="J34" s="29">
        <f>IF(H34="","",IF(I34="نعم",ROUND(H34*$C$4,2),0))</f>
        <v/>
      </c>
      <c r="K34" s="29">
        <f>IF(H34="","",H34+J34)</f>
        <v/>
      </c>
    </row>
    <row r="35">
      <c r="A35" s="25">
        <f>IF(B35="","",ROW()-7)</f>
        <v/>
      </c>
      <c r="B35" s="20" t="n"/>
      <c r="C35" s="26" t="n"/>
      <c r="D35" s="26" t="n"/>
      <c r="E35" s="27" t="n"/>
      <c r="F35" s="27" t="n"/>
      <c r="G35" s="28" t="n"/>
      <c r="H35" s="29">
        <f>IF(OR(E35="",G35=""),"",E35*IF(F35="",1,F35)*G35)</f>
        <v/>
      </c>
      <c r="I35" s="26" t="n"/>
      <c r="J35" s="29">
        <f>IF(H35="","",IF(I35="نعم",ROUND(H35*$C$4,2),0))</f>
        <v/>
      </c>
      <c r="K35" s="29">
        <f>IF(H35="","",H35+J35)</f>
        <v/>
      </c>
    </row>
    <row r="36">
      <c r="A36" s="25">
        <f>IF(B36="","",ROW()-7)</f>
        <v/>
      </c>
      <c r="B36" s="20" t="n"/>
      <c r="C36" s="26" t="n"/>
      <c r="D36" s="26" t="n"/>
      <c r="E36" s="27" t="n"/>
      <c r="F36" s="27" t="n"/>
      <c r="G36" s="28" t="n"/>
      <c r="H36" s="29">
        <f>IF(OR(E36="",G36=""),"",E36*IF(F36="",1,F36)*G36)</f>
        <v/>
      </c>
      <c r="I36" s="26" t="n"/>
      <c r="J36" s="29">
        <f>IF(H36="","",IF(I36="نعم",ROUND(H36*$C$4,2),0))</f>
        <v/>
      </c>
      <c r="K36" s="29">
        <f>IF(H36="","",H36+J36)</f>
        <v/>
      </c>
    </row>
    <row r="37">
      <c r="A37" s="25">
        <f>IF(B37="","",ROW()-7)</f>
        <v/>
      </c>
      <c r="B37" s="20" t="n"/>
      <c r="C37" s="26" t="n"/>
      <c r="D37" s="26" t="n"/>
      <c r="E37" s="27" t="n"/>
      <c r="F37" s="27" t="n"/>
      <c r="G37" s="28" t="n"/>
      <c r="H37" s="29">
        <f>IF(OR(E37="",G37=""),"",E37*IF(F37="",1,F37)*G37)</f>
        <v/>
      </c>
      <c r="I37" s="26" t="n"/>
      <c r="J37" s="29">
        <f>IF(H37="","",IF(I37="نعم",ROUND(H37*$C$4,2),0))</f>
        <v/>
      </c>
      <c r="K37" s="29">
        <f>IF(H37="","",H37+J37)</f>
        <v/>
      </c>
    </row>
    <row r="38">
      <c r="A38" s="25">
        <f>IF(B38="","",ROW()-7)</f>
        <v/>
      </c>
      <c r="B38" s="20" t="n"/>
      <c r="C38" s="26" t="n"/>
      <c r="D38" s="26" t="n"/>
      <c r="E38" s="27" t="n"/>
      <c r="F38" s="27" t="n"/>
      <c r="G38" s="28" t="n"/>
      <c r="H38" s="29">
        <f>IF(OR(E38="",G38=""),"",E38*IF(F38="",1,F38)*G38)</f>
        <v/>
      </c>
      <c r="I38" s="26" t="n"/>
      <c r="J38" s="29">
        <f>IF(H38="","",IF(I38="نعم",ROUND(H38*$C$4,2),0))</f>
        <v/>
      </c>
      <c r="K38" s="29">
        <f>IF(H38="","",H38+J38)</f>
        <v/>
      </c>
    </row>
    <row r="39">
      <c r="A39" s="25">
        <f>IF(B39="","",ROW()-7)</f>
        <v/>
      </c>
      <c r="B39" s="20" t="n"/>
      <c r="C39" s="26" t="n"/>
      <c r="D39" s="26" t="n"/>
      <c r="E39" s="27" t="n"/>
      <c r="F39" s="27" t="n"/>
      <c r="G39" s="28" t="n"/>
      <c r="H39" s="29">
        <f>IF(OR(E39="",G39=""),"",E39*IF(F39="",1,F39)*G39)</f>
        <v/>
      </c>
      <c r="I39" s="26" t="n"/>
      <c r="J39" s="29">
        <f>IF(H39="","",IF(I39="نعم",ROUND(H39*$C$4,2),0))</f>
        <v/>
      </c>
      <c r="K39" s="29">
        <f>IF(H39="","",H39+J39)</f>
        <v/>
      </c>
    </row>
    <row r="40">
      <c r="A40" s="25">
        <f>IF(B40="","",ROW()-7)</f>
        <v/>
      </c>
      <c r="B40" s="20" t="n"/>
      <c r="C40" s="26" t="n"/>
      <c r="D40" s="26" t="n"/>
      <c r="E40" s="27" t="n"/>
      <c r="F40" s="27" t="n"/>
      <c r="G40" s="28" t="n"/>
      <c r="H40" s="29">
        <f>IF(OR(E40="",G40=""),"",E40*IF(F40="",1,F40)*G40)</f>
        <v/>
      </c>
      <c r="I40" s="26" t="n"/>
      <c r="J40" s="29">
        <f>IF(H40="","",IF(I40="نعم",ROUND(H40*$C$4,2),0))</f>
        <v/>
      </c>
      <c r="K40" s="29">
        <f>IF(H40="","",H40+J40)</f>
        <v/>
      </c>
    </row>
    <row r="41">
      <c r="A41" s="25">
        <f>IF(B41="","",ROW()-7)</f>
        <v/>
      </c>
      <c r="B41" s="20" t="n"/>
      <c r="C41" s="26" t="n"/>
      <c r="D41" s="26" t="n"/>
      <c r="E41" s="27" t="n"/>
      <c r="F41" s="27" t="n"/>
      <c r="G41" s="28" t="n"/>
      <c r="H41" s="29">
        <f>IF(OR(E41="",G41=""),"",E41*IF(F41="",1,F41)*G41)</f>
        <v/>
      </c>
      <c r="I41" s="26" t="n"/>
      <c r="J41" s="29">
        <f>IF(H41="","",IF(I41="نعم",ROUND(H41*$C$4,2),0))</f>
        <v/>
      </c>
      <c r="K41" s="29">
        <f>IF(H41="","",H41+J41)</f>
        <v/>
      </c>
    </row>
    <row r="42">
      <c r="A42" s="25">
        <f>IF(B42="","",ROW()-7)</f>
        <v/>
      </c>
      <c r="B42" s="20" t="n"/>
      <c r="C42" s="26" t="n"/>
      <c r="D42" s="26" t="n"/>
      <c r="E42" s="27" t="n"/>
      <c r="F42" s="27" t="n"/>
      <c r="G42" s="28" t="n"/>
      <c r="H42" s="29">
        <f>IF(OR(E42="",G42=""),"",E42*IF(F42="",1,F42)*G42)</f>
        <v/>
      </c>
      <c r="I42" s="26" t="n"/>
      <c r="J42" s="29">
        <f>IF(H42="","",IF(I42="نعم",ROUND(H42*$C$4,2),0))</f>
        <v/>
      </c>
      <c r="K42" s="29">
        <f>IF(H42="","",H42+J42)</f>
        <v/>
      </c>
    </row>
    <row r="43">
      <c r="A43" s="25">
        <f>IF(B43="","",ROW()-7)</f>
        <v/>
      </c>
      <c r="B43" s="20" t="n"/>
      <c r="C43" s="26" t="n"/>
      <c r="D43" s="26" t="n"/>
      <c r="E43" s="27" t="n"/>
      <c r="F43" s="27" t="n"/>
      <c r="G43" s="28" t="n"/>
      <c r="H43" s="29">
        <f>IF(OR(E43="",G43=""),"",E43*IF(F43="",1,F43)*G43)</f>
        <v/>
      </c>
      <c r="I43" s="26" t="n"/>
      <c r="J43" s="29">
        <f>IF(H43="","",IF(I43="نعم",ROUND(H43*$C$4,2),0))</f>
        <v/>
      </c>
      <c r="K43" s="29">
        <f>IF(H43="","",H43+J43)</f>
        <v/>
      </c>
    </row>
    <row r="44">
      <c r="A44" s="25">
        <f>IF(B44="","",ROW()-7)</f>
        <v/>
      </c>
      <c r="B44" s="20" t="n"/>
      <c r="C44" s="26" t="n"/>
      <c r="D44" s="26" t="n"/>
      <c r="E44" s="27" t="n"/>
      <c r="F44" s="27" t="n"/>
      <c r="G44" s="28" t="n"/>
      <c r="H44" s="29">
        <f>IF(OR(E44="",G44=""),"",E44*IF(F44="",1,F44)*G44)</f>
        <v/>
      </c>
      <c r="I44" s="26" t="n"/>
      <c r="J44" s="29">
        <f>IF(H44="","",IF(I44="نعم",ROUND(H44*$C$4,2),0))</f>
        <v/>
      </c>
      <c r="K44" s="29">
        <f>IF(H44="","",H44+J44)</f>
        <v/>
      </c>
    </row>
    <row r="45">
      <c r="A45" s="25">
        <f>IF(B45="","",ROW()-7)</f>
        <v/>
      </c>
      <c r="B45" s="20" t="n"/>
      <c r="C45" s="26" t="n"/>
      <c r="D45" s="26" t="n"/>
      <c r="E45" s="27" t="n"/>
      <c r="F45" s="27" t="n"/>
      <c r="G45" s="28" t="n"/>
      <c r="H45" s="29">
        <f>IF(OR(E45="",G45=""),"",E45*IF(F45="",1,F45)*G45)</f>
        <v/>
      </c>
      <c r="I45" s="26" t="n"/>
      <c r="J45" s="29">
        <f>IF(H45="","",IF(I45="نعم",ROUND(H45*$C$4,2),0))</f>
        <v/>
      </c>
      <c r="K45" s="29">
        <f>IF(H45="","",H45+J45)</f>
        <v/>
      </c>
    </row>
    <row r="46">
      <c r="A46" s="25">
        <f>IF(B46="","",ROW()-7)</f>
        <v/>
      </c>
      <c r="B46" s="20" t="n"/>
      <c r="C46" s="26" t="n"/>
      <c r="D46" s="26" t="n"/>
      <c r="E46" s="27" t="n"/>
      <c r="F46" s="27" t="n"/>
      <c r="G46" s="28" t="n"/>
      <c r="H46" s="29">
        <f>IF(OR(E46="",G46=""),"",E46*IF(F46="",1,F46)*G46)</f>
        <v/>
      </c>
      <c r="I46" s="26" t="n"/>
      <c r="J46" s="29">
        <f>IF(H46="","",IF(I46="نعم",ROUND(H46*$C$4,2),0))</f>
        <v/>
      </c>
      <c r="K46" s="29">
        <f>IF(H46="","",H46+J46)</f>
        <v/>
      </c>
    </row>
    <row r="47">
      <c r="A47" s="25">
        <f>IF(B47="","",ROW()-7)</f>
        <v/>
      </c>
      <c r="B47" s="20" t="n"/>
      <c r="C47" s="26" t="n"/>
      <c r="D47" s="26" t="n"/>
      <c r="E47" s="27" t="n"/>
      <c r="F47" s="27" t="n"/>
      <c r="G47" s="28" t="n"/>
      <c r="H47" s="29">
        <f>IF(OR(E47="",G47=""),"",E47*IF(F47="",1,F47)*G47)</f>
        <v/>
      </c>
      <c r="I47" s="26" t="n"/>
      <c r="J47" s="29">
        <f>IF(H47="","",IF(I47="نعم",ROUND(H47*$C$4,2),0))</f>
        <v/>
      </c>
      <c r="K47" s="29">
        <f>IF(H47="","",H47+J47)</f>
        <v/>
      </c>
    </row>
    <row r="48">
      <c r="A48" s="30" t="n"/>
      <c r="B48" s="31" t="inlineStr">
        <is>
          <t>الإجمالي</t>
        </is>
      </c>
      <c r="C48" s="30" t="n"/>
      <c r="D48" s="30" t="n"/>
      <c r="E48" s="30" t="n"/>
      <c r="F48" s="30" t="n"/>
      <c r="G48" s="30" t="n"/>
      <c r="H48" s="32">
        <f>SUM(H8:H47)</f>
        <v/>
      </c>
      <c r="I48" s="30" t="n"/>
      <c r="J48" s="32">
        <f>SUM(J8:J47)</f>
        <v/>
      </c>
      <c r="K48" s="32">
        <f>SUM(K8:K47)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4:B4"/>
    <mergeCell ref="A5:B5"/>
    <mergeCell ref="A2:K2"/>
    <mergeCell ref="A1:K1"/>
    <mergeCell ref="C3:E3"/>
    <mergeCell ref="A3:B3"/>
  </mergeCells>
  <dataValidations count="2">
    <dataValidation sqref="C8:C47" showDropDown="0" showInputMessage="0" showErrorMessage="0" allowBlank="1" type="list">
      <formula1>"تأسيس وتجهيز,رواتب وأجور,إيجارات ومرافق,تسويق,تشغيل وإدارة,أخرى"</formula1>
    </dataValidation>
    <dataValidation sqref="I8:I47" showDropDown="0" showInputMessage="0" showErrorMessage="0" allowBlank="1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 ht="30" customHeight="1">
      <c r="A1" s="15" t="inlineStr">
        <is>
          <t>ملخص التقدير حسب القسم</t>
        </is>
      </c>
      <c r="B1" s="16" t="n"/>
      <c r="C1" s="16" t="n"/>
      <c r="D1" s="16" t="n"/>
      <c r="E1" s="16" t="n"/>
    </row>
    <row r="4" ht="30" customHeight="1">
      <c r="A4" s="24" t="inlineStr">
        <is>
          <t>القسم</t>
        </is>
      </c>
      <c r="B4" s="24" t="inlineStr">
        <is>
          <t>قبل الضريبة</t>
        </is>
      </c>
      <c r="C4" s="24" t="inlineStr">
        <is>
          <t>الضريبة</t>
        </is>
      </c>
      <c r="D4" s="24" t="inlineStr">
        <is>
          <t>الإجمالي</t>
        </is>
      </c>
      <c r="E4" s="24" t="inlineStr">
        <is>
          <t>النسبة</t>
        </is>
      </c>
    </row>
    <row r="5">
      <c r="A5" s="18" t="inlineStr">
        <is>
          <t>تأسيس وتجهيز</t>
        </is>
      </c>
      <c r="B5" s="29">
        <f>SUMIFS('التقدير'!$H$8:$H$47,'التقدير'!$C$8:$C$47,$A5)</f>
        <v/>
      </c>
      <c r="C5" s="29">
        <f>SUMIFS('التقدير'!$J$8:$J$47,'التقدير'!$C$8:$C$47,$A5)</f>
        <v/>
      </c>
      <c r="D5" s="29">
        <f>SUMIFS('التقدير'!$K$8:$K$47,'التقدير'!$C$8:$C$47,$A5)</f>
        <v/>
      </c>
      <c r="E5" s="33">
        <f>IF($D$11=0,"",D5/$D$11)</f>
        <v/>
      </c>
    </row>
    <row r="6">
      <c r="A6" s="18" t="inlineStr">
        <is>
          <t>رواتب وأجور</t>
        </is>
      </c>
      <c r="B6" s="29">
        <f>SUMIFS('التقدير'!$H$8:$H$47,'التقدير'!$C$8:$C$47,$A6)</f>
        <v/>
      </c>
      <c r="C6" s="29">
        <f>SUMIFS('التقدير'!$J$8:$J$47,'التقدير'!$C$8:$C$47,$A6)</f>
        <v/>
      </c>
      <c r="D6" s="29">
        <f>SUMIFS('التقدير'!$K$8:$K$47,'التقدير'!$C$8:$C$47,$A6)</f>
        <v/>
      </c>
      <c r="E6" s="33">
        <f>IF($D$11=0,"",D6/$D$11)</f>
        <v/>
      </c>
    </row>
    <row r="7">
      <c r="A7" s="18" t="inlineStr">
        <is>
          <t>إيجارات ومرافق</t>
        </is>
      </c>
      <c r="B7" s="29">
        <f>SUMIFS('التقدير'!$H$8:$H$47,'التقدير'!$C$8:$C$47,$A7)</f>
        <v/>
      </c>
      <c r="C7" s="29">
        <f>SUMIFS('التقدير'!$J$8:$J$47,'التقدير'!$C$8:$C$47,$A7)</f>
        <v/>
      </c>
      <c r="D7" s="29">
        <f>SUMIFS('التقدير'!$K$8:$K$47,'التقدير'!$C$8:$C$47,$A7)</f>
        <v/>
      </c>
      <c r="E7" s="33">
        <f>IF($D$11=0,"",D7/$D$11)</f>
        <v/>
      </c>
    </row>
    <row r="8">
      <c r="A8" s="18" t="inlineStr">
        <is>
          <t>تسويق</t>
        </is>
      </c>
      <c r="B8" s="29">
        <f>SUMIFS('التقدير'!$H$8:$H$47,'التقدير'!$C$8:$C$47,$A8)</f>
        <v/>
      </c>
      <c r="C8" s="29">
        <f>SUMIFS('التقدير'!$J$8:$J$47,'التقدير'!$C$8:$C$47,$A8)</f>
        <v/>
      </c>
      <c r="D8" s="29">
        <f>SUMIFS('التقدير'!$K$8:$K$47,'التقدير'!$C$8:$C$47,$A8)</f>
        <v/>
      </c>
      <c r="E8" s="33">
        <f>IF($D$11=0,"",D8/$D$11)</f>
        <v/>
      </c>
    </row>
    <row r="9">
      <c r="A9" s="18" t="inlineStr">
        <is>
          <t>تشغيل وإدارة</t>
        </is>
      </c>
      <c r="B9" s="29">
        <f>SUMIFS('التقدير'!$H$8:$H$47,'التقدير'!$C$8:$C$47,$A9)</f>
        <v/>
      </c>
      <c r="C9" s="29">
        <f>SUMIFS('التقدير'!$J$8:$J$47,'التقدير'!$C$8:$C$47,$A9)</f>
        <v/>
      </c>
      <c r="D9" s="29">
        <f>SUMIFS('التقدير'!$K$8:$K$47,'التقدير'!$C$8:$C$47,$A9)</f>
        <v/>
      </c>
      <c r="E9" s="33">
        <f>IF($D$11=0,"",D9/$D$11)</f>
        <v/>
      </c>
    </row>
    <row r="10">
      <c r="A10" s="18" t="inlineStr">
        <is>
          <t>أخرى</t>
        </is>
      </c>
      <c r="B10" s="29">
        <f>SUMIFS('التقدير'!$H$8:$H$47,'التقدير'!$C$8:$C$47,$A10)</f>
        <v/>
      </c>
      <c r="C10" s="29">
        <f>SUMIFS('التقدير'!$J$8:$J$47,'التقدير'!$C$8:$C$47,$A10)</f>
        <v/>
      </c>
      <c r="D10" s="29">
        <f>SUMIFS('التقدير'!$K$8:$K$47,'التقدير'!$C$8:$C$47,$A10)</f>
        <v/>
      </c>
      <c r="E10" s="33">
        <f>IF($D$11=0,"",D10/$D$11)</f>
        <v/>
      </c>
    </row>
    <row r="11">
      <c r="A11" s="31" t="inlineStr">
        <is>
          <t>الإجمالي</t>
        </is>
      </c>
      <c r="B11" s="32">
        <f>SUM(B5:B10)</f>
        <v/>
      </c>
      <c r="C11" s="32">
        <f>SUM(C5:C10)</f>
        <v/>
      </c>
      <c r="D11" s="32">
        <f>SUM(D5:D10)</f>
        <v/>
      </c>
      <c r="E11" s="34">
        <f>SUM(E5:E10)</f>
        <v/>
      </c>
    </row>
    <row r="13">
      <c r="A13" s="35" t="inlineStr">
        <is>
          <t>احتياطي الطوارئ</t>
        </is>
      </c>
      <c r="B13" s="29">
        <f>D11*'التقدير'!C5</f>
        <v/>
      </c>
    </row>
    <row r="14">
      <c r="A14" s="18" t="inlineStr">
        <is>
          <t>إجمالي التقدير شامل الاحتياطي</t>
        </is>
      </c>
      <c r="B14" s="36">
        <f>D11+B13</f>
        <v/>
      </c>
    </row>
    <row r="15">
      <c r="A15" s="35" t="inlineStr">
        <is>
          <t>المتوسط الشهري (12 شهرًا)</t>
        </is>
      </c>
      <c r="B15" s="29">
        <f>B14/12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2026-10-28T12:43:27Z</dcterms:created>
  <dcterms:modified xmlns:dcterms="http://purl.org/dc/terms/" xmlns:xsi="http://www.w3.org/2001/XMLSchema-instance" xsi:type="dcterms:W3CDTF">2026-10-28T12:43:27Z</dcterms:modified>
</cp:coreProperties>
</file>