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صنع أم الشراء" sheetId="3" state="visible" r:id="rId3"/>
    <sheet xmlns:r="http://schemas.openxmlformats.org/officeDocument/2006/relationships" name="الطلبية الخاص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;[Red]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0" fontId="17" fillId="5" borderId="3" applyAlignment="1" pivotButton="0" quotePrefix="0" xfId="0">
      <alignment horizontal="right" vertical="center" wrapText="1"/>
    </xf>
    <xf numFmtId="165" fontId="17" fillId="5" borderId="3" applyAlignment="1" pivotButton="0" quotePrefix="0" xfId="0">
      <alignment horizontal="center" vertical="center"/>
    </xf>
    <xf numFmtId="0" fontId="16" fillId="3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5" fontId="16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قرار الصنع أم الشراء وقبول الطلبية الخاصة (التكاليف الملائمة)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يطبق مدخل التكاليف الملائمة (التفاضلية) على قرارين شائعين: هل نصنع المكوّن داخليًا أم نشتريه من مورد، وهل نقبل طلبية خاصة بسعر أقل من السعر المعتاد.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«الصنع أم الشراء» اكتب الكمية والتكاليف المتغيرة للوحدة والتكاليف الثابتة التي يمكن تجنبها وسعر المورد، وإيراد استغلال الطاقة إذا اشترينا.</t>
        </is>
      </c>
    </row>
    <row r="8" ht="34" customHeight="1">
      <c r="A8" s="11" t="inlineStr">
        <is>
          <t>•</t>
        </is>
      </c>
      <c r="B8" s="12" t="inlineStr">
        <is>
          <t>في ورقة «الطلبية الخاصة» اكتب الطاقة والمبيعات الحالية والسعر العادي والتكاليف المتغيرة وبيانات الطلبية.</t>
        </is>
      </c>
    </row>
    <row r="9" ht="18" customHeight="1">
      <c r="A9" s="11" t="inlineStr">
        <is>
          <t>•</t>
        </is>
      </c>
      <c r="B9" s="12" t="inlineStr">
        <is>
          <t>كل ورقة تعطي القرار، والوفر أو الربح الإضافي، والسعر الحدي (أقصى سعر شراء أو أدنى سعر قبول).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التكاليف الثابتة المحمّلة التي ستستمر في كل الأحوال لا تؤثر على القرار. راعِ أيضًا العوامل غير المالية: الجودة، والاعتماد على المورد، وأثر السعر الخاص على العملاء الحاليين.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</cols>
  <sheetData>
    <row r="1" ht="30" customHeight="1">
      <c r="A1" s="15" t="inlineStr">
        <is>
          <t>قرار الصنع داخليًا أم الشراء من مورد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البيانات</t>
        </is>
      </c>
    </row>
    <row r="4">
      <c r="A4" s="19" t="inlineStr">
        <is>
          <t>الكمية المطلوبة سنويًا (وحدة)</t>
        </is>
      </c>
      <c r="B4" s="20" t="n">
        <v>20000</v>
      </c>
    </row>
    <row r="5">
      <c r="A5" s="19" t="inlineStr">
        <is>
          <t>مواد مباشرة للوحدة</t>
        </is>
      </c>
      <c r="B5" s="21" t="n">
        <v>18</v>
      </c>
    </row>
    <row r="6">
      <c r="A6" s="19" t="inlineStr">
        <is>
          <t>أجور مباشرة للوحدة</t>
        </is>
      </c>
      <c r="B6" s="21" t="n">
        <v>12</v>
      </c>
    </row>
    <row r="7">
      <c r="A7" s="19" t="inlineStr">
        <is>
          <t>تكاليف صناعية متغيرة للوحدة</t>
        </is>
      </c>
      <c r="B7" s="21" t="n">
        <v>6</v>
      </c>
    </row>
    <row r="8">
      <c r="A8" s="19" t="inlineStr">
        <is>
          <t>تكاليف ثابتة محمّلة للوحدة (حسب نظام التكاليف)</t>
        </is>
      </c>
      <c r="B8" s="21" t="n">
        <v>10</v>
      </c>
    </row>
    <row r="9">
      <c r="A9" s="19" t="inlineStr">
        <is>
          <t>تكاليف ثابتة يمكن تجنبها عند الشراء (إجمالي سنوي)</t>
        </is>
      </c>
      <c r="B9" s="21" t="n">
        <v>60000</v>
      </c>
    </row>
    <row r="10">
      <c r="A10" s="19" t="inlineStr">
        <is>
          <t>سعر الشراء من المورد للوحدة</t>
        </is>
      </c>
      <c r="B10" s="21" t="n">
        <v>42</v>
      </c>
    </row>
    <row r="11">
      <c r="A11" s="19" t="inlineStr">
        <is>
          <t>نقل واستلام للوحدة المشتراة</t>
        </is>
      </c>
      <c r="B11" s="21" t="n">
        <v>1.5</v>
      </c>
    </row>
    <row r="12">
      <c r="A12" s="19" t="inlineStr">
        <is>
          <t>إيراد استغلال الطاقة المتاحة إذا اشترينا (سنوي)</t>
        </is>
      </c>
      <c r="B12" s="21" t="n">
        <v>25000</v>
      </c>
    </row>
    <row r="14">
      <c r="A14" s="18" t="inlineStr">
        <is>
          <t>مقارنة التكاليف الملائمة</t>
        </is>
      </c>
    </row>
    <row r="15" ht="30" customHeight="1">
      <c r="A15" s="22" t="inlineStr">
        <is>
          <t>البند</t>
        </is>
      </c>
      <c r="B15" s="22" t="inlineStr">
        <is>
          <t>تكلفة الصنع</t>
        </is>
      </c>
      <c r="C15" s="22" t="inlineStr">
        <is>
          <t>تكلفة الشراء</t>
        </is>
      </c>
    </row>
    <row r="16">
      <c r="A16" s="23" t="inlineStr">
        <is>
          <t>تكاليف متغيرة / سعر الشراء</t>
        </is>
      </c>
      <c r="B16" s="24">
        <f>B4*SUM(B5:B7)</f>
        <v/>
      </c>
      <c r="C16" s="24">
        <f>B4*B10</f>
        <v/>
      </c>
    </row>
    <row r="17">
      <c r="A17" s="23" t="inlineStr">
        <is>
          <t>تكاليف ثابتة يمكن تجنبها</t>
        </is>
      </c>
      <c r="B17" s="24">
        <f>B9</f>
        <v/>
      </c>
      <c r="C17" s="24">
        <f>0</f>
        <v/>
      </c>
    </row>
    <row r="18">
      <c r="A18" s="23" t="inlineStr">
        <is>
          <t>نقل واستلام</t>
        </is>
      </c>
      <c r="B18" s="24">
        <f>0</f>
        <v/>
      </c>
      <c r="C18" s="24">
        <f>B4*B11</f>
        <v/>
      </c>
    </row>
    <row r="19">
      <c r="A19" s="23" t="inlineStr">
        <is>
          <t>تكلفة الفرصة البديلة (إيراد الطاقة المتاحة)</t>
        </is>
      </c>
      <c r="B19" s="24">
        <f>B12</f>
        <v/>
      </c>
      <c r="C19" s="24">
        <f>0</f>
        <v/>
      </c>
    </row>
    <row r="20">
      <c r="A20" s="25" t="inlineStr">
        <is>
          <t>إجمالي التكاليف الملائمة</t>
        </is>
      </c>
      <c r="B20" s="26">
        <f>SUM(B16:B19)</f>
        <v/>
      </c>
      <c r="C20" s="26">
        <f>SUM(C16:C19)</f>
        <v/>
      </c>
    </row>
    <row r="21">
      <c r="A21" s="23" t="inlineStr">
        <is>
          <t>تكاليف ثابتة محمّلة مستمرة في الحالتين (غير ملائمة)</t>
        </is>
      </c>
      <c r="B21" s="24">
        <f>MAX(0,B4*B8-B9)</f>
        <v/>
      </c>
      <c r="C21" s="24">
        <f>B21</f>
        <v/>
      </c>
    </row>
    <row r="23">
      <c r="A23" s="19" t="inlineStr">
        <is>
          <t>القرار</t>
        </is>
      </c>
      <c r="B23" s="27">
        <f>IF(B20&lt;C20,"الصنع داخليًا أوفر",IF(B20&gt;C20,"الشراء من المورد أوفر","لا فرق"))</f>
        <v/>
      </c>
    </row>
    <row r="24">
      <c r="A24" s="23" t="inlineStr">
        <is>
          <t>الوفر من القرار الأفضل</t>
        </is>
      </c>
      <c r="B24" s="24">
        <f>ABS(C20-B20)</f>
        <v/>
      </c>
    </row>
    <row r="25">
      <c r="A25" s="23" t="inlineStr">
        <is>
          <t>أقصى سعر شراء مقبول للوحدة (سعر التعادل)</t>
        </is>
      </c>
      <c r="B25" s="24">
        <f>B20/B4-B11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4:C14"/>
    <mergeCell ref="A3:C3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 ht="30" customHeight="1">
      <c r="A1" s="15" t="inlineStr">
        <is>
          <t>قبول أو رفض طلبية خاصة</t>
        </is>
      </c>
      <c r="B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البيانات</t>
        </is>
      </c>
    </row>
    <row r="4">
      <c r="A4" s="19" t="inlineStr">
        <is>
          <t>الطاقة الإنتاجية القصوى (وحدة)</t>
        </is>
      </c>
      <c r="B4" s="20" t="n">
        <v>50000</v>
      </c>
    </row>
    <row r="5">
      <c r="A5" s="19" t="inlineStr">
        <is>
          <t>المبيعات العادية الحالية (وحدة)</t>
        </is>
      </c>
      <c r="B5" s="20" t="n">
        <v>38000</v>
      </c>
    </row>
    <row r="6">
      <c r="A6" s="19" t="inlineStr">
        <is>
          <t>سعر البيع العادي للوحدة</t>
        </is>
      </c>
      <c r="B6" s="21" t="n">
        <v>60</v>
      </c>
    </row>
    <row r="7">
      <c r="A7" s="19" t="inlineStr">
        <is>
          <t>التكلفة الصناعية المتغيرة للوحدة</t>
        </is>
      </c>
      <c r="B7" s="21" t="n">
        <v>31</v>
      </c>
    </row>
    <row r="8">
      <c r="A8" s="19" t="inlineStr">
        <is>
          <t>مصروفات بيع متغيرة عادية للوحدة</t>
        </is>
      </c>
      <c r="B8" s="21" t="n">
        <v>3</v>
      </c>
    </row>
    <row r="9">
      <c r="A9" s="19" t="inlineStr">
        <is>
          <t>كمية الطلبية الخاصة (وحدة)</t>
        </is>
      </c>
      <c r="B9" s="20" t="n">
        <v>10000</v>
      </c>
    </row>
    <row r="10">
      <c r="A10" s="19" t="inlineStr">
        <is>
          <t>السعر المعروض للوحدة</t>
        </is>
      </c>
      <c r="B10" s="21" t="n">
        <v>41</v>
      </c>
    </row>
    <row r="11">
      <c r="A11" s="19" t="inlineStr">
        <is>
          <t>مصروفات بيع متغيرة للطلبية للوحدة</t>
        </is>
      </c>
      <c r="B11" s="21" t="n">
        <v>1</v>
      </c>
    </row>
    <row r="12">
      <c r="A12" s="19" t="inlineStr">
        <is>
          <t>تكاليف ثابتة إضافية للطلبية (قوالب، تجهيز)</t>
        </is>
      </c>
      <c r="B12" s="21" t="n">
        <v>15000</v>
      </c>
    </row>
    <row r="14">
      <c r="A14" s="18" t="inlineStr">
        <is>
          <t>التحليل التفاضلي</t>
        </is>
      </c>
    </row>
    <row r="15">
      <c r="A15" s="23" t="inlineStr">
        <is>
          <t>الطاقة المتاحة (وحدة)</t>
        </is>
      </c>
      <c r="B15" s="28">
        <f>B4-B5</f>
        <v/>
      </c>
    </row>
    <row r="16">
      <c r="A16" s="23" t="inlineStr">
        <is>
          <t>وحدات مبيعات عادية ستُفقد</t>
        </is>
      </c>
      <c r="B16" s="28">
        <f>MAX(0,B9-B15)</f>
        <v/>
      </c>
    </row>
    <row r="17">
      <c r="A17" s="23" t="inlineStr">
        <is>
          <t>الإيراد الإضافي</t>
        </is>
      </c>
      <c r="B17" s="24">
        <f>B9*B10</f>
        <v/>
      </c>
    </row>
    <row r="18">
      <c r="A18" s="23" t="inlineStr">
        <is>
          <t>التكاليف المتغيرة للطلبية</t>
        </is>
      </c>
      <c r="B18" s="24">
        <f>B9*(B7+B11)</f>
        <v/>
      </c>
    </row>
    <row r="19">
      <c r="A19" s="23" t="inlineStr">
        <is>
          <t>التكاليف الثابتة الإضافية</t>
        </is>
      </c>
      <c r="B19" s="24">
        <f>B12</f>
        <v/>
      </c>
    </row>
    <row r="20">
      <c r="A20" s="23" t="inlineStr">
        <is>
          <t>هامش المساهمة المفقود من المبيعات العادية</t>
        </is>
      </c>
      <c r="B20" s="24">
        <f>B16*(B6-B7-B8)</f>
        <v/>
      </c>
    </row>
    <row r="21">
      <c r="A21" s="19" t="inlineStr">
        <is>
          <t>الربح الإضافي من الطلبية</t>
        </is>
      </c>
      <c r="B21" s="29">
        <f>B17-B18-B19-B20</f>
        <v/>
      </c>
    </row>
    <row r="22">
      <c r="A22" s="23" t="inlineStr">
        <is>
          <t>القرار</t>
        </is>
      </c>
      <c r="B22" s="30">
        <f>IF(B21&gt;0,"اقبل الطلبية",IF(B21&lt;0,"ارفض أو فاوض على السعر","لا أثر على الربح"))</f>
        <v/>
      </c>
    </row>
    <row r="23">
      <c r="A23" s="23" t="inlineStr">
        <is>
          <t>أدنى سعر مقبول للوحدة</t>
        </is>
      </c>
      <c r="B23" s="24">
        <f>(B18+B19+B20)/B9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4:B14"/>
    <mergeCell ref="A3:B3"/>
    <mergeCell ref="A2:B2"/>
    <mergeCell ref="A1:B1"/>
  </mergeCells>
  <conditionalFormatting sqref="B2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