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حضر" sheetId="3" state="visible" r:id="rId3"/>
    <sheet xmlns:r="http://schemas.openxmlformats.org/officeDocument/2006/relationships" name="القرارات والمتابعة" sheetId="4" state="visible" r:id="rId4"/>
  </sheets>
  <definedNames>
    <definedName name="_xlnm.Print_Area" localSheetId="2">'المحضر'!$A$1:$F$41</definedName>
    <definedName name="_xlnm.Print_Area" localSheetId="3">'القرارات والمتابعة'!$A$1:$L$45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hh:mm"/>
    <numFmt numFmtId="167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1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" fontId="16" fillId="5" borderId="6" applyAlignment="1" pivotButton="0" quotePrefix="0" xfId="0">
      <alignment horizontal="center" vertical="center"/>
    </xf>
    <xf numFmtId="0" fontId="17" fillId="3" borderId="0" applyAlignment="1" pivotButton="0" quotePrefix="0" xfId="0">
      <alignment horizontal="right" vertical="center"/>
    </xf>
    <xf numFmtId="0" fontId="16" fillId="0" borderId="0" pivotButton="0" quotePrefix="0" xfId="0"/>
    <xf numFmtId="0" fontId="11" fillId="0" borderId="0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center" vertical="center"/>
    </xf>
    <xf numFmtId="167" fontId="14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محضر اجتماع ومتابعة القرارات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محضر اجتماع جاهز للطباعة: بيانات الاجتماع والحضور وجدول الأعمال بأوقات محسوبة تلقائيًا، ومعه سجل لمتابعة القرارات والمهام بين الاجتماعات يحسب أيام التأخير ونسبة الإنجاز.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في ورقة «المحضر» اكتب بيانات الاجتماع ووقت البدء، والحضور وحالة كل عضو، وبنود جدول الأعمال ومدة كل بند بالدقائق؛ فيظهر وقت بداية ونهاية كل بند ووقت انتهاء الاجتماع.</t>
        </is>
      </c>
    </row>
    <row r="8" ht="18" customHeight="1">
      <c r="A8" s="11" t="inlineStr">
        <is>
          <t>•</t>
        </is>
      </c>
      <c r="B8" s="12" t="inlineStr">
        <is>
          <t>اكتب ملخص المناقشات في المساحة المخصصة، ثم اطبع المحضر ووقّعه.</t>
        </is>
      </c>
    </row>
    <row r="9" ht="34" customHeight="1">
      <c r="A9" s="11" t="inlineStr">
        <is>
          <t>•</t>
        </is>
      </c>
      <c r="B9" s="12" t="inlineStr">
        <is>
          <t>في ورقة «القرارات والمتابعة» سجّل كل قرار ومسؤوله وموعده وحالته، وحدّث «تاريخ المتابعة» قبل كل اجتماع لتظهر المتأخرات.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الحالة «ملغاة» تُستبعد من حساب نسبة الإنجاز. احتفظ بسجل القرارات متصلًا لكل الاجتماعات لترى الصورة كاملة.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showGridLines="0" rightToLeft="1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24" customWidth="1" min="3" max="3"/>
    <col width="14" customWidth="1" min="4" max="4"/>
    <col width="18" customWidth="1" min="5" max="5"/>
    <col width="14" customWidth="1" min="6" max="6"/>
  </cols>
  <sheetData>
    <row r="1" ht="30" customHeight="1">
      <c r="A1" s="15" t="inlineStr">
        <is>
          <t>محضر اجتماع</t>
        </is>
      </c>
      <c r="B1" s="16" t="n"/>
      <c r="C1" s="16" t="n"/>
      <c r="D1" s="16" t="n"/>
      <c r="E1" s="16" t="n"/>
      <c r="F1" s="16" t="n"/>
    </row>
    <row r="3">
      <c r="A3" s="17" t="inlineStr">
        <is>
          <t>عنوان الاجتماع</t>
        </is>
      </c>
      <c r="B3" s="18" t="n"/>
      <c r="C3" s="19" t="inlineStr">
        <is>
          <t>اجتماع لجنة الموازنة الشهري</t>
        </is>
      </c>
      <c r="D3" s="20" t="n"/>
      <c r="E3" s="17" t="inlineStr">
        <is>
          <t>رقم الاجتماع</t>
        </is>
      </c>
      <c r="F3" s="19" t="inlineStr">
        <is>
          <t>10/2026</t>
        </is>
      </c>
    </row>
    <row r="4">
      <c r="A4" s="17" t="inlineStr">
        <is>
          <t>التاريخ</t>
        </is>
      </c>
      <c r="B4" s="18" t="n"/>
      <c r="C4" s="21" t="n">
        <v>46322</v>
      </c>
      <c r="D4" s="20" t="n"/>
      <c r="E4" s="17" t="inlineStr">
        <is>
          <t>المكان</t>
        </is>
      </c>
      <c r="F4" s="19" t="inlineStr">
        <is>
          <t>قاعة الاجتماعات</t>
        </is>
      </c>
    </row>
    <row r="5">
      <c r="A5" s="17" t="inlineStr">
        <is>
          <t>رئيس الاجتماع</t>
        </is>
      </c>
      <c r="B5" s="18" t="n"/>
      <c r="C5" s="19" t="inlineStr">
        <is>
          <t>أ. مجدي حسن</t>
        </is>
      </c>
      <c r="D5" s="20" t="n"/>
      <c r="E5" s="17" t="inlineStr">
        <is>
          <t>وقت البدء</t>
        </is>
      </c>
      <c r="F5" s="22" t="n">
        <v>0.4166666666666667</v>
      </c>
    </row>
    <row r="6">
      <c r="A6" s="17" t="inlineStr">
        <is>
          <t>أمين السر</t>
        </is>
      </c>
      <c r="B6" s="18" t="n"/>
      <c r="C6" s="19" t="inlineStr">
        <is>
          <t>أ. منى عادل</t>
        </is>
      </c>
      <c r="D6" s="20" t="n"/>
      <c r="E6" s="23" t="inlineStr">
        <is>
          <t>الانتهاء المتوقع</t>
        </is>
      </c>
      <c r="F6" s="24">
        <f>F5+D31/1440</f>
        <v/>
      </c>
    </row>
    <row r="8" ht="30" customHeight="1">
      <c r="A8" s="25" t="inlineStr">
        <is>
          <t>م</t>
        </is>
      </c>
      <c r="B8" s="25" t="inlineStr">
        <is>
          <t>الاسم</t>
        </is>
      </c>
      <c r="C8" s="25" t="inlineStr">
        <is>
          <t>الصفة</t>
        </is>
      </c>
      <c r="D8" s="25" t="inlineStr">
        <is>
          <t>الحضور</t>
        </is>
      </c>
    </row>
    <row r="9">
      <c r="A9" s="26">
        <f>IF(B9="","",ROW()-8)</f>
        <v/>
      </c>
      <c r="B9" s="19" t="inlineStr">
        <is>
          <t>أ. مجدي حسن</t>
        </is>
      </c>
      <c r="C9" s="19" t="inlineStr">
        <is>
          <t>المدير العام</t>
        </is>
      </c>
      <c r="D9" s="27" t="inlineStr">
        <is>
          <t>حاضر</t>
        </is>
      </c>
      <c r="E9" s="23" t="inlineStr">
        <is>
          <t>الحاضرون</t>
        </is>
      </c>
      <c r="F9" s="26">
        <f>COUNTIF(D9:D18,"حاضر")</f>
        <v/>
      </c>
    </row>
    <row r="10">
      <c r="A10" s="26">
        <f>IF(B10="","",ROW()-8)</f>
        <v/>
      </c>
      <c r="B10" s="19" t="inlineStr">
        <is>
          <t>أ. هشام رضا</t>
        </is>
      </c>
      <c r="C10" s="19" t="inlineStr">
        <is>
          <t>المدير المالي</t>
        </is>
      </c>
      <c r="D10" s="27" t="inlineStr">
        <is>
          <t>حاضر</t>
        </is>
      </c>
      <c r="E10" s="23" t="inlineStr">
        <is>
          <t>المعتذرون</t>
        </is>
      </c>
      <c r="F10" s="26">
        <f>COUNTIF(D9:D18,"معتذر")</f>
        <v/>
      </c>
    </row>
    <row r="11">
      <c r="A11" s="26">
        <f>IF(B11="","",ROW()-8)</f>
        <v/>
      </c>
      <c r="B11" s="19" t="inlineStr">
        <is>
          <t>أ. منى عادل</t>
        </is>
      </c>
      <c r="C11" s="19" t="inlineStr">
        <is>
          <t>أمين السر</t>
        </is>
      </c>
      <c r="D11" s="27" t="inlineStr">
        <is>
          <t>حاضر</t>
        </is>
      </c>
      <c r="E11" s="23" t="inlineStr">
        <is>
          <t>نسبة الحضور</t>
        </is>
      </c>
      <c r="F11" s="28">
        <f>IF(COUNTA(B9:B18)=0,"",F9/COUNTA(B9:B18))</f>
        <v/>
      </c>
    </row>
    <row r="12">
      <c r="A12" s="26">
        <f>IF(B12="","",ROW()-8)</f>
        <v/>
      </c>
      <c r="B12" s="19" t="inlineStr">
        <is>
          <t>م. كريم فؤاد</t>
        </is>
      </c>
      <c r="C12" s="19" t="inlineStr">
        <is>
          <t>مدير العمليات</t>
        </is>
      </c>
      <c r="D12" s="27" t="inlineStr">
        <is>
          <t>حاضر</t>
        </is>
      </c>
    </row>
    <row r="13">
      <c r="A13" s="26">
        <f>IF(B13="","",ROW()-8)</f>
        <v/>
      </c>
      <c r="B13" s="19" t="inlineStr">
        <is>
          <t>أ. سارة يوسف</t>
        </is>
      </c>
      <c r="C13" s="19" t="inlineStr">
        <is>
          <t>رئيس قسم التخطيط</t>
        </is>
      </c>
      <c r="D13" s="27" t="inlineStr">
        <is>
          <t>حاضر</t>
        </is>
      </c>
    </row>
    <row r="14">
      <c r="A14" s="26">
        <f>IF(B14="","",ROW()-8)</f>
        <v/>
      </c>
      <c r="B14" s="19" t="inlineStr">
        <is>
          <t>أ. طارق نبيل</t>
        </is>
      </c>
      <c r="C14" s="19" t="inlineStr">
        <is>
          <t>مدير تقنية المعلومات</t>
        </is>
      </c>
      <c r="D14" s="27" t="inlineStr">
        <is>
          <t>معتذر</t>
        </is>
      </c>
    </row>
    <row r="15">
      <c r="A15" s="26">
        <f>IF(B15="","",ROW()-8)</f>
        <v/>
      </c>
      <c r="B15" s="19" t="inlineStr">
        <is>
          <t>أ. ريم حسن</t>
        </is>
      </c>
      <c r="C15" s="19" t="inlineStr">
        <is>
          <t>مدير المبيعات</t>
        </is>
      </c>
      <c r="D15" s="27" t="inlineStr">
        <is>
          <t>غائب</t>
        </is>
      </c>
    </row>
    <row r="16">
      <c r="A16" s="26">
        <f>IF(B16="","",ROW()-8)</f>
        <v/>
      </c>
      <c r="B16" s="19" t="n"/>
      <c r="C16" s="19" t="n"/>
      <c r="D16" s="27" t="n"/>
    </row>
    <row r="17">
      <c r="A17" s="26">
        <f>IF(B17="","",ROW()-8)</f>
        <v/>
      </c>
      <c r="B17" s="19" t="n"/>
      <c r="C17" s="19" t="n"/>
      <c r="D17" s="27" t="n"/>
    </row>
    <row r="18">
      <c r="A18" s="26">
        <f>IF(B18="","",ROW()-8)</f>
        <v/>
      </c>
      <c r="B18" s="19" t="n"/>
      <c r="C18" s="19" t="n"/>
      <c r="D18" s="27" t="n"/>
    </row>
    <row r="20" ht="30" customHeight="1">
      <c r="A20" s="25" t="inlineStr">
        <is>
          <t>م</t>
        </is>
      </c>
      <c r="B20" s="25" t="inlineStr">
        <is>
          <t>بند جدول الأعمال</t>
        </is>
      </c>
      <c r="C20" s="25" t="inlineStr">
        <is>
          <t>المقدم</t>
        </is>
      </c>
      <c r="D20" s="25" t="inlineStr">
        <is>
          <t>المدة (دقيقة)</t>
        </is>
      </c>
      <c r="E20" s="25" t="inlineStr">
        <is>
          <t>من</t>
        </is>
      </c>
      <c r="F20" s="25" t="inlineStr">
        <is>
          <t>إلى</t>
        </is>
      </c>
    </row>
    <row r="21">
      <c r="A21" s="26">
        <f>IF(B21="","",ROW()-20)</f>
        <v/>
      </c>
      <c r="B21" s="19" t="inlineStr">
        <is>
          <t>مراجعة محضر الاجتماع السابق</t>
        </is>
      </c>
      <c r="C21" s="19" t="inlineStr">
        <is>
          <t>أمين السر</t>
        </is>
      </c>
      <c r="D21" s="29" t="n">
        <v>10</v>
      </c>
      <c r="E21" s="24">
        <f>IF(B21="","",$F$5+SUM(D$20:D20)/1440)</f>
        <v/>
      </c>
      <c r="F21" s="24">
        <f>IF(B21="","",E21+D21/1440)</f>
        <v/>
      </c>
    </row>
    <row r="22">
      <c r="A22" s="26">
        <f>IF(B22="","",ROW()-20)</f>
        <v/>
      </c>
      <c r="B22" s="19" t="inlineStr">
        <is>
          <t>نتائج الربع الثالث مقابل الموازنة</t>
        </is>
      </c>
      <c r="C22" s="19" t="inlineStr">
        <is>
          <t>المدير المالي</t>
        </is>
      </c>
      <c r="D22" s="29" t="n">
        <v>30</v>
      </c>
      <c r="E22" s="24">
        <f>IF(B22="","",$F$5+SUM(D$20:D21)/1440)</f>
        <v/>
      </c>
      <c r="F22" s="24">
        <f>IF(B22="","",E22+D22/1440)</f>
        <v/>
      </c>
    </row>
    <row r="23">
      <c r="A23" s="26">
        <f>IF(B23="","",ROW()-20)</f>
        <v/>
      </c>
      <c r="B23" s="19" t="inlineStr">
        <is>
          <t>خطة خفض المصروفات التشغيلية</t>
        </is>
      </c>
      <c r="C23" s="19" t="inlineStr">
        <is>
          <t>مدير العمليات</t>
        </is>
      </c>
      <c r="D23" s="29" t="n">
        <v>25</v>
      </c>
      <c r="E23" s="24">
        <f>IF(B23="","",$F$5+SUM(D$20:D22)/1440)</f>
        <v/>
      </c>
      <c r="F23" s="24">
        <f>IF(B23="","",E23+D23/1440)</f>
        <v/>
      </c>
    </row>
    <row r="24">
      <c r="A24" s="26">
        <f>IF(B24="","",ROW()-20)</f>
        <v/>
      </c>
      <c r="B24" s="19" t="inlineStr">
        <is>
          <t>الجدول الزمني لموازنة 2027</t>
        </is>
      </c>
      <c r="C24" s="19" t="inlineStr">
        <is>
          <t>رئيس قسم التخطيط</t>
        </is>
      </c>
      <c r="D24" s="29" t="n">
        <v>20</v>
      </c>
      <c r="E24" s="24">
        <f>IF(B24="","",$F$5+SUM(D$20:D23)/1440)</f>
        <v/>
      </c>
      <c r="F24" s="24">
        <f>IF(B24="","",E24+D24/1440)</f>
        <v/>
      </c>
    </row>
    <row r="25">
      <c r="A25" s="26">
        <f>IF(B25="","",ROW()-20)</f>
        <v/>
      </c>
      <c r="B25" s="19" t="inlineStr">
        <is>
          <t>ما يستجد من أعمال</t>
        </is>
      </c>
      <c r="C25" s="19" t="inlineStr">
        <is>
          <t>رئيس الاجتماع</t>
        </is>
      </c>
      <c r="D25" s="29" t="n">
        <v>15</v>
      </c>
      <c r="E25" s="24">
        <f>IF(B25="","",$F$5+SUM(D$20:D24)/1440)</f>
        <v/>
      </c>
      <c r="F25" s="24">
        <f>IF(B25="","",E25+D25/1440)</f>
        <v/>
      </c>
    </row>
    <row r="26">
      <c r="A26" s="26">
        <f>IF(B26="","",ROW()-20)</f>
        <v/>
      </c>
      <c r="B26" s="19" t="n"/>
      <c r="C26" s="19" t="n"/>
      <c r="D26" s="29" t="n"/>
      <c r="E26" s="24">
        <f>IF(B26="","",$F$5+SUM(D$20:D25)/1440)</f>
        <v/>
      </c>
      <c r="F26" s="24">
        <f>IF(B26="","",E26+D26/1440)</f>
        <v/>
      </c>
    </row>
    <row r="27">
      <c r="A27" s="26">
        <f>IF(B27="","",ROW()-20)</f>
        <v/>
      </c>
      <c r="B27" s="19" t="n"/>
      <c r="C27" s="19" t="n"/>
      <c r="D27" s="29" t="n"/>
      <c r="E27" s="24">
        <f>IF(B27="","",$F$5+SUM(D$20:D26)/1440)</f>
        <v/>
      </c>
      <c r="F27" s="24">
        <f>IF(B27="","",E27+D27/1440)</f>
        <v/>
      </c>
    </row>
    <row r="28">
      <c r="A28" s="26">
        <f>IF(B28="","",ROW()-20)</f>
        <v/>
      </c>
      <c r="B28" s="19" t="n"/>
      <c r="C28" s="19" t="n"/>
      <c r="D28" s="29" t="n"/>
      <c r="E28" s="24">
        <f>IF(B28="","",$F$5+SUM(D$20:D27)/1440)</f>
        <v/>
      </c>
      <c r="F28" s="24">
        <f>IF(B28="","",E28+D28/1440)</f>
        <v/>
      </c>
    </row>
    <row r="29">
      <c r="A29" s="26">
        <f>IF(B29="","",ROW()-20)</f>
        <v/>
      </c>
      <c r="B29" s="19" t="n"/>
      <c r="C29" s="19" t="n"/>
      <c r="D29" s="29" t="n"/>
      <c r="E29" s="24">
        <f>IF(B29="","",$F$5+SUM(D$20:D28)/1440)</f>
        <v/>
      </c>
      <c r="F29" s="24">
        <f>IF(B29="","",E29+D29/1440)</f>
        <v/>
      </c>
    </row>
    <row r="30">
      <c r="A30" s="26">
        <f>IF(B30="","",ROW()-20)</f>
        <v/>
      </c>
      <c r="B30" s="19" t="n"/>
      <c r="C30" s="19" t="n"/>
      <c r="D30" s="29" t="n"/>
      <c r="E30" s="24">
        <f>IF(B30="","",$F$5+SUM(D$20:D29)/1440)</f>
        <v/>
      </c>
      <c r="F30" s="24">
        <f>IF(B30="","",E30+D30/1440)</f>
        <v/>
      </c>
    </row>
    <row r="31">
      <c r="A31" s="30" t="n"/>
      <c r="B31" s="30" t="n"/>
      <c r="C31" s="31" t="inlineStr">
        <is>
          <t>إجمالي المدة</t>
        </is>
      </c>
      <c r="D31" s="32">
        <f>SUM(D21:D30)</f>
        <v/>
      </c>
      <c r="E31" s="30" t="n"/>
      <c r="F31" s="30" t="n"/>
    </row>
    <row r="33">
      <c r="A33" s="33" t="inlineStr">
        <is>
          <t>ملخص المناقشات (تفاصيل القرارات في ورقة «القرارات والمتابعة»)</t>
        </is>
      </c>
    </row>
    <row r="34" ht="22" customHeight="1">
      <c r="A34" s="19" t="inlineStr">
        <is>
          <t>عرض المدير المالي نتائج الربع الثالث: المصروفات أعلى من الموازنة بنسبة 4% بسبب الكهرباء والتسويق.</t>
        </is>
      </c>
    </row>
    <row r="35" ht="22" customHeight="1">
      <c r="A35" s="19" t="inlineStr">
        <is>
          <t>تقرر إعداد خطة لخفض المصروفات بنسبة 5% وعرضها في الاجتماع القادم.</t>
        </is>
      </c>
    </row>
    <row r="36" ht="22" customHeight="1">
      <c r="A36" s="19" t="n"/>
    </row>
    <row r="37" ht="22" customHeight="1">
      <c r="A37" s="19" t="n"/>
    </row>
    <row r="38" ht="22" customHeight="1">
      <c r="A38" s="19" t="n"/>
    </row>
    <row r="40">
      <c r="A40" s="34" t="inlineStr">
        <is>
          <t>رئيس الاجتماع: ............</t>
        </is>
      </c>
      <c r="D40" s="34" t="inlineStr">
        <is>
          <t>أمين السر: ............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5">
    <mergeCell ref="A4:B4"/>
    <mergeCell ref="A33:F33"/>
    <mergeCell ref="A38:F38"/>
    <mergeCell ref="C6:D6"/>
    <mergeCell ref="A36:F36"/>
    <mergeCell ref="A1:F1"/>
    <mergeCell ref="A37:F37"/>
    <mergeCell ref="C5:D5"/>
    <mergeCell ref="A5:B5"/>
    <mergeCell ref="A34:F34"/>
    <mergeCell ref="A35:F35"/>
    <mergeCell ref="C3:D3"/>
    <mergeCell ref="A3:B3"/>
    <mergeCell ref="A6:B6"/>
    <mergeCell ref="C4:D4"/>
  </mergeCells>
  <dataValidations count="1">
    <dataValidation sqref="D9:D18" showDropDown="0" showInputMessage="0" showErrorMessage="0" allowBlank="1" type="list">
      <formula1>"حاضر,معتذر,غائب"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5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3" customWidth="1" min="2" max="2"/>
    <col width="44" customWidth="1" min="3" max="3"/>
    <col width="18" customWidth="1" min="4" max="4"/>
    <col width="13" customWidth="1" min="5" max="5"/>
    <col width="11" customWidth="1" min="6" max="6"/>
    <col width="13" customWidth="1" min="7" max="7"/>
    <col width="11" customWidth="1" min="8" max="8"/>
    <col width="17" customWidth="1" min="9" max="9"/>
    <col width="26" customWidth="1" min="11" max="11"/>
    <col width="12" customWidth="1" min="12" max="12"/>
  </cols>
  <sheetData>
    <row r="1" ht="30" customHeight="1">
      <c r="A1" s="15" t="inlineStr">
        <is>
          <t>سجل القرارات والمهام ومتابعتها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</row>
    <row r="2" ht="30" customHeight="1">
      <c r="A2" s="35" t="inlineStr">
        <is>
          <t>حدّث تاريخ المتابعة قبل كل اجتماع.</t>
        </is>
      </c>
    </row>
    <row r="3">
      <c r="A3" s="17" t="inlineStr">
        <is>
          <t>تاريخ المتابعة</t>
        </is>
      </c>
      <c r="B3" s="18" t="n"/>
      <c r="C3" s="21" t="n">
        <v>46323</v>
      </c>
    </row>
    <row r="5" ht="30" customHeight="1">
      <c r="A5" s="25" t="inlineStr">
        <is>
          <t>م</t>
        </is>
      </c>
      <c r="B5" s="25" t="inlineStr">
        <is>
          <t>تاريخ الاجتماع</t>
        </is>
      </c>
      <c r="C5" s="25" t="inlineStr">
        <is>
          <t>القرار / المهمة</t>
        </is>
      </c>
      <c r="D5" s="25" t="inlineStr">
        <is>
          <t>المسؤول</t>
        </is>
      </c>
      <c r="E5" s="25" t="inlineStr">
        <is>
          <t>تاريخ الاستحقاق</t>
        </is>
      </c>
      <c r="F5" s="25" t="inlineStr">
        <is>
          <t>الحالة</t>
        </is>
      </c>
      <c r="G5" s="25" t="inlineStr">
        <is>
          <t>تاريخ الإنجاز</t>
        </is>
      </c>
      <c r="H5" s="25" t="inlineStr">
        <is>
          <t>أيام التأخير</t>
        </is>
      </c>
      <c r="I5" s="25" t="inlineStr">
        <is>
          <t>المتابعة</t>
        </is>
      </c>
      <c r="K5" s="25" t="inlineStr">
        <is>
          <t>ملخص المتابعة</t>
        </is>
      </c>
      <c r="L5" s="25" t="inlineStr">
        <is>
          <t>العدد</t>
        </is>
      </c>
    </row>
    <row r="6">
      <c r="A6" s="26">
        <f>IF(C6="","",ROW()-5)</f>
        <v/>
      </c>
      <c r="B6" s="21" t="n">
        <v>46294</v>
      </c>
      <c r="C6" s="19" t="inlineStr">
        <is>
          <t>إعداد تقرير مقارنة المصروفات الفعلية بالموازنة للربع الثالث</t>
        </is>
      </c>
      <c r="D6" s="27" t="inlineStr">
        <is>
          <t>المدير المالي</t>
        </is>
      </c>
      <c r="E6" s="21" t="n">
        <v>46310</v>
      </c>
      <c r="F6" s="27" t="inlineStr">
        <is>
          <t>منجزة</t>
        </is>
      </c>
      <c r="G6" s="21" t="n">
        <v>46309</v>
      </c>
      <c r="H6" s="26">
        <f>IF(OR(C6="",E6="",F6="ملغاة"),"",IF(F6="منجزة",MAX(0,N(G6)-E6),MAX(0,$C$3-E6)))</f>
        <v/>
      </c>
      <c r="I6" s="36">
        <f>IF(H6="","",IF(F6="منجزة",IF(H6&gt;0,"أنجزت متأخرة","أنجزت في موعدها"),IF(H6&gt;0,"متأخرة","في الموعد")))</f>
        <v/>
      </c>
      <c r="K6" s="17" t="inlineStr">
        <is>
          <t>إجمالي القرارات</t>
        </is>
      </c>
      <c r="L6" s="26">
        <f>COUNTA(C6:C45)</f>
        <v/>
      </c>
    </row>
    <row r="7">
      <c r="A7" s="26">
        <f>IF(C7="","",ROW()-5)</f>
        <v/>
      </c>
      <c r="B7" s="21" t="n">
        <v>46294</v>
      </c>
      <c r="C7" s="19" t="inlineStr">
        <is>
          <t>حصر عقود الإيجار وتجديد المنتهي منها</t>
        </is>
      </c>
      <c r="D7" s="27" t="inlineStr">
        <is>
          <t>الشؤون الإدارية</t>
        </is>
      </c>
      <c r="E7" s="21" t="n">
        <v>46315</v>
      </c>
      <c r="F7" s="27" t="inlineStr">
        <is>
          <t>منجزة</t>
        </is>
      </c>
      <c r="G7" s="21" t="n">
        <v>46318</v>
      </c>
      <c r="H7" s="26">
        <f>IF(OR(C7="",E7="",F7="ملغاة"),"",IF(F7="منجزة",MAX(0,N(G7)-E7),MAX(0,$C$3-E7)))</f>
        <v/>
      </c>
      <c r="I7" s="36">
        <f>IF(H7="","",IF(F7="منجزة",IF(H7&gt;0,"أنجزت متأخرة","أنجزت في موعدها"),IF(H7&gt;0,"متأخرة","في الموعد")))</f>
        <v/>
      </c>
      <c r="K7" s="17" t="inlineStr">
        <is>
          <t>منجزة</t>
        </is>
      </c>
      <c r="L7" s="26">
        <f>COUNTIF(F6:F45,"منجزة")</f>
        <v/>
      </c>
    </row>
    <row r="8">
      <c r="A8" s="26">
        <f>IF(C8="","",ROW()-5)</f>
        <v/>
      </c>
      <c r="B8" s="21" t="n">
        <v>46294</v>
      </c>
      <c r="C8" s="19" t="inlineStr">
        <is>
          <t>تحديث سياسة اعتماد المصروفات</t>
        </is>
      </c>
      <c r="D8" s="27" t="inlineStr">
        <is>
          <t>المدير المالي</t>
        </is>
      </c>
      <c r="E8" s="21" t="n">
        <v>46326</v>
      </c>
      <c r="F8" s="27" t="inlineStr">
        <is>
          <t>جارية</t>
        </is>
      </c>
      <c r="G8" s="21" t="n"/>
      <c r="H8" s="26">
        <f>IF(OR(C8="",E8="",F8="ملغاة"),"",IF(F8="منجزة",MAX(0,N(G8)-E8),MAX(0,$C$3-E8)))</f>
        <v/>
      </c>
      <c r="I8" s="36">
        <f>IF(H8="","",IF(F8="منجزة",IF(H8&gt;0,"أنجزت متأخرة","أنجزت في موعدها"),IF(H8&gt;0,"متأخرة","في الموعد")))</f>
        <v/>
      </c>
      <c r="K8" s="17" t="inlineStr">
        <is>
          <t>مفتوحة (جارية أو لم تبدأ)</t>
        </is>
      </c>
      <c r="L8" s="26">
        <f>COUNTIF(F6:F45,"جارية")+COUNTIF(F6:F45,"لم تبدأ")</f>
        <v/>
      </c>
    </row>
    <row r="9">
      <c r="A9" s="26">
        <f>IF(C9="","",ROW()-5)</f>
        <v/>
      </c>
      <c r="B9" s="21" t="n">
        <v>46294</v>
      </c>
      <c r="C9" s="19" t="inlineStr">
        <is>
          <t>تسوية أرصدة الموردين المعلقة</t>
        </is>
      </c>
      <c r="D9" s="27" t="inlineStr">
        <is>
          <t>رئيس الحسابات</t>
        </is>
      </c>
      <c r="E9" s="21" t="n">
        <v>46305</v>
      </c>
      <c r="F9" s="27" t="inlineStr">
        <is>
          <t>جارية</t>
        </is>
      </c>
      <c r="G9" s="21" t="n"/>
      <c r="H9" s="26">
        <f>IF(OR(C9="",E9="",F9="ملغاة"),"",IF(F9="منجزة",MAX(0,N(G9)-E9),MAX(0,$C$3-E9)))</f>
        <v/>
      </c>
      <c r="I9" s="36">
        <f>IF(H9="","",IF(F9="منجزة",IF(H9&gt;0,"أنجزت متأخرة","أنجزت في موعدها"),IF(H9&gt;0,"متأخرة","في الموعد")))</f>
        <v/>
      </c>
      <c r="K9" s="17" t="inlineStr">
        <is>
          <t>متأخرة الآن</t>
        </is>
      </c>
      <c r="L9" s="26">
        <f>COUNTIF(I6:I45,"متأخرة")</f>
        <v/>
      </c>
    </row>
    <row r="10">
      <c r="A10" s="26">
        <f>IF(C10="","",ROW()-5)</f>
        <v/>
      </c>
      <c r="B10" s="21" t="n">
        <v>46322</v>
      </c>
      <c r="C10" s="19" t="inlineStr">
        <is>
          <t>إعداد خطة خفض المصروفات بنسبة 5%</t>
        </is>
      </c>
      <c r="D10" s="27" t="inlineStr">
        <is>
          <t>مدير العمليات</t>
        </is>
      </c>
      <c r="E10" s="21" t="n">
        <v>46341</v>
      </c>
      <c r="F10" s="27" t="inlineStr">
        <is>
          <t>لم تبدأ</t>
        </is>
      </c>
      <c r="G10" s="21" t="n"/>
      <c r="H10" s="26">
        <f>IF(OR(C10="",E10="",F10="ملغاة"),"",IF(F10="منجزة",MAX(0,N(G10)-E10),MAX(0,$C$3-E10)))</f>
        <v/>
      </c>
      <c r="I10" s="36">
        <f>IF(H10="","",IF(F10="منجزة",IF(H10&gt;0,"أنجزت متأخرة","أنجزت في موعدها"),IF(H10&gt;0,"متأخرة","في الموعد")))</f>
        <v/>
      </c>
      <c r="K10" s="17" t="inlineStr">
        <is>
          <t>نسبة الإنجاز (بدون الملغاة)</t>
        </is>
      </c>
      <c r="L10" s="37">
        <f>IF(L6-COUNTIF(F6:F45,"ملغاة")=0,"",L7/(L6-COUNTIF(F6:F45,"ملغاة")))</f>
        <v/>
      </c>
    </row>
    <row r="11">
      <c r="A11" s="26">
        <f>IF(C11="","",ROW()-5)</f>
        <v/>
      </c>
      <c r="B11" s="21" t="n">
        <v>46322</v>
      </c>
      <c r="C11" s="19" t="inlineStr">
        <is>
          <t>إرسال تعليمات إعداد موازنة 2027 للأقسام</t>
        </is>
      </c>
      <c r="D11" s="27" t="inlineStr">
        <is>
          <t>رئيس قسم التخطيط</t>
        </is>
      </c>
      <c r="E11" s="21" t="n">
        <v>46331</v>
      </c>
      <c r="F11" s="27" t="inlineStr">
        <is>
          <t>جارية</t>
        </is>
      </c>
      <c r="G11" s="21" t="n"/>
      <c r="H11" s="26">
        <f>IF(OR(C11="",E11="",F11="ملغاة"),"",IF(F11="منجزة",MAX(0,N(G11)-E11),MAX(0,$C$3-E11)))</f>
        <v/>
      </c>
      <c r="I11" s="36">
        <f>IF(H11="","",IF(F11="منجزة",IF(H11&gt;0,"أنجزت متأخرة","أنجزت في موعدها"),IF(H11&gt;0,"متأخرة","في الموعد")))</f>
        <v/>
      </c>
    </row>
    <row r="12">
      <c r="A12" s="26">
        <f>IF(C12="","",ROW()-5)</f>
        <v/>
      </c>
      <c r="B12" s="21" t="n">
        <v>46322</v>
      </c>
      <c r="C12" s="19" t="inlineStr">
        <is>
          <t>مراجعة عروض أسعار شركات النظافة</t>
        </is>
      </c>
      <c r="D12" s="27" t="inlineStr">
        <is>
          <t>المشتريات</t>
        </is>
      </c>
      <c r="E12" s="21" t="n">
        <v>46320</v>
      </c>
      <c r="F12" s="27" t="inlineStr">
        <is>
          <t>لم تبدأ</t>
        </is>
      </c>
      <c r="G12" s="21" t="n"/>
      <c r="H12" s="26">
        <f>IF(OR(C12="",E12="",F12="ملغاة"),"",IF(F12="منجزة",MAX(0,N(G12)-E12),MAX(0,$C$3-E12)))</f>
        <v/>
      </c>
      <c r="I12" s="36">
        <f>IF(H12="","",IF(F12="منجزة",IF(H12&gt;0,"أنجزت متأخرة","أنجزت في موعدها"),IF(H12&gt;0,"متأخرة","في الموعد")))</f>
        <v/>
      </c>
    </row>
    <row r="13">
      <c r="A13" s="26">
        <f>IF(C13="","",ROW()-5)</f>
        <v/>
      </c>
      <c r="B13" s="21" t="n">
        <v>46294</v>
      </c>
      <c r="C13" s="19" t="inlineStr">
        <is>
          <t>دراسة استئجار مخزن إضافي</t>
        </is>
      </c>
      <c r="D13" s="27" t="inlineStr">
        <is>
          <t>مدير العمليات</t>
        </is>
      </c>
      <c r="E13" s="21" t="n">
        <v>46310</v>
      </c>
      <c r="F13" s="27" t="inlineStr">
        <is>
          <t>ملغاة</t>
        </is>
      </c>
      <c r="G13" s="21" t="n"/>
      <c r="H13" s="26">
        <f>IF(OR(C13="",E13="",F13="ملغاة"),"",IF(F13="منجزة",MAX(0,N(G13)-E13),MAX(0,$C$3-E13)))</f>
        <v/>
      </c>
      <c r="I13" s="36">
        <f>IF(H13="","",IF(F13="منجزة",IF(H13&gt;0,"أنجزت متأخرة","أنجزت في موعدها"),IF(H13&gt;0,"متأخرة","في الموعد")))</f>
        <v/>
      </c>
    </row>
    <row r="14">
      <c r="A14" s="26">
        <f>IF(C14="","",ROW()-5)</f>
        <v/>
      </c>
      <c r="B14" s="21" t="n"/>
      <c r="C14" s="19" t="n"/>
      <c r="D14" s="27" t="n"/>
      <c r="E14" s="21" t="n"/>
      <c r="F14" s="27" t="n"/>
      <c r="G14" s="21" t="n"/>
      <c r="H14" s="26">
        <f>IF(OR(C14="",E14="",F14="ملغاة"),"",IF(F14="منجزة",MAX(0,N(G14)-E14),MAX(0,$C$3-E14)))</f>
        <v/>
      </c>
      <c r="I14" s="36">
        <f>IF(H14="","",IF(F14="منجزة",IF(H14&gt;0,"أنجزت متأخرة","أنجزت في موعدها"),IF(H14&gt;0,"متأخرة","في الموعد")))</f>
        <v/>
      </c>
    </row>
    <row r="15">
      <c r="A15" s="26">
        <f>IF(C15="","",ROW()-5)</f>
        <v/>
      </c>
      <c r="B15" s="21" t="n"/>
      <c r="C15" s="19" t="n"/>
      <c r="D15" s="27" t="n"/>
      <c r="E15" s="21" t="n"/>
      <c r="F15" s="27" t="n"/>
      <c r="G15" s="21" t="n"/>
      <c r="H15" s="26">
        <f>IF(OR(C15="",E15="",F15="ملغاة"),"",IF(F15="منجزة",MAX(0,N(G15)-E15),MAX(0,$C$3-E15)))</f>
        <v/>
      </c>
      <c r="I15" s="36">
        <f>IF(H15="","",IF(F15="منجزة",IF(H15&gt;0,"أنجزت متأخرة","أنجزت في موعدها"),IF(H15&gt;0,"متأخرة","في الموعد")))</f>
        <v/>
      </c>
    </row>
    <row r="16">
      <c r="A16" s="26">
        <f>IF(C16="","",ROW()-5)</f>
        <v/>
      </c>
      <c r="B16" s="21" t="n"/>
      <c r="C16" s="19" t="n"/>
      <c r="D16" s="27" t="n"/>
      <c r="E16" s="21" t="n"/>
      <c r="F16" s="27" t="n"/>
      <c r="G16" s="21" t="n"/>
      <c r="H16" s="26">
        <f>IF(OR(C16="",E16="",F16="ملغاة"),"",IF(F16="منجزة",MAX(0,N(G16)-E16),MAX(0,$C$3-E16)))</f>
        <v/>
      </c>
      <c r="I16" s="36">
        <f>IF(H16="","",IF(F16="منجزة",IF(H16&gt;0,"أنجزت متأخرة","أنجزت في موعدها"),IF(H16&gt;0,"متأخرة","في الموعد")))</f>
        <v/>
      </c>
    </row>
    <row r="17">
      <c r="A17" s="26">
        <f>IF(C17="","",ROW()-5)</f>
        <v/>
      </c>
      <c r="B17" s="21" t="n"/>
      <c r="C17" s="19" t="n"/>
      <c r="D17" s="27" t="n"/>
      <c r="E17" s="21" t="n"/>
      <c r="F17" s="27" t="n"/>
      <c r="G17" s="21" t="n"/>
      <c r="H17" s="26">
        <f>IF(OR(C17="",E17="",F17="ملغاة"),"",IF(F17="منجزة",MAX(0,N(G17)-E17),MAX(0,$C$3-E17)))</f>
        <v/>
      </c>
      <c r="I17" s="36">
        <f>IF(H17="","",IF(F17="منجزة",IF(H17&gt;0,"أنجزت متأخرة","أنجزت في موعدها"),IF(H17&gt;0,"متأخرة","في الموعد")))</f>
        <v/>
      </c>
    </row>
    <row r="18">
      <c r="A18" s="26">
        <f>IF(C18="","",ROW()-5)</f>
        <v/>
      </c>
      <c r="B18" s="21" t="n"/>
      <c r="C18" s="19" t="n"/>
      <c r="D18" s="27" t="n"/>
      <c r="E18" s="21" t="n"/>
      <c r="F18" s="27" t="n"/>
      <c r="G18" s="21" t="n"/>
      <c r="H18" s="26">
        <f>IF(OR(C18="",E18="",F18="ملغاة"),"",IF(F18="منجزة",MAX(0,N(G18)-E18),MAX(0,$C$3-E18)))</f>
        <v/>
      </c>
      <c r="I18" s="36">
        <f>IF(H18="","",IF(F18="منجزة",IF(H18&gt;0,"أنجزت متأخرة","أنجزت في موعدها"),IF(H18&gt;0,"متأخرة","في الموعد")))</f>
        <v/>
      </c>
    </row>
    <row r="19">
      <c r="A19" s="26">
        <f>IF(C19="","",ROW()-5)</f>
        <v/>
      </c>
      <c r="B19" s="21" t="n"/>
      <c r="C19" s="19" t="n"/>
      <c r="D19" s="27" t="n"/>
      <c r="E19" s="21" t="n"/>
      <c r="F19" s="27" t="n"/>
      <c r="G19" s="21" t="n"/>
      <c r="H19" s="26">
        <f>IF(OR(C19="",E19="",F19="ملغاة"),"",IF(F19="منجزة",MAX(0,N(G19)-E19),MAX(0,$C$3-E19)))</f>
        <v/>
      </c>
      <c r="I19" s="36">
        <f>IF(H19="","",IF(F19="منجزة",IF(H19&gt;0,"أنجزت متأخرة","أنجزت في موعدها"),IF(H19&gt;0,"متأخرة","في الموعد")))</f>
        <v/>
      </c>
    </row>
    <row r="20">
      <c r="A20" s="26">
        <f>IF(C20="","",ROW()-5)</f>
        <v/>
      </c>
      <c r="B20" s="21" t="n"/>
      <c r="C20" s="19" t="n"/>
      <c r="D20" s="27" t="n"/>
      <c r="E20" s="21" t="n"/>
      <c r="F20" s="27" t="n"/>
      <c r="G20" s="21" t="n"/>
      <c r="H20" s="26">
        <f>IF(OR(C20="",E20="",F20="ملغاة"),"",IF(F20="منجزة",MAX(0,N(G20)-E20),MAX(0,$C$3-E20)))</f>
        <v/>
      </c>
      <c r="I20" s="36">
        <f>IF(H20="","",IF(F20="منجزة",IF(H20&gt;0,"أنجزت متأخرة","أنجزت في موعدها"),IF(H20&gt;0,"متأخرة","في الموعد")))</f>
        <v/>
      </c>
    </row>
    <row r="21">
      <c r="A21" s="26">
        <f>IF(C21="","",ROW()-5)</f>
        <v/>
      </c>
      <c r="B21" s="21" t="n"/>
      <c r="C21" s="19" t="n"/>
      <c r="D21" s="27" t="n"/>
      <c r="E21" s="21" t="n"/>
      <c r="F21" s="27" t="n"/>
      <c r="G21" s="21" t="n"/>
      <c r="H21" s="26">
        <f>IF(OR(C21="",E21="",F21="ملغاة"),"",IF(F21="منجزة",MAX(0,N(G21)-E21),MAX(0,$C$3-E21)))</f>
        <v/>
      </c>
      <c r="I21" s="36">
        <f>IF(H21="","",IF(F21="منجزة",IF(H21&gt;0,"أنجزت متأخرة","أنجزت في موعدها"),IF(H21&gt;0,"متأخرة","في الموعد")))</f>
        <v/>
      </c>
    </row>
    <row r="22">
      <c r="A22" s="26">
        <f>IF(C22="","",ROW()-5)</f>
        <v/>
      </c>
      <c r="B22" s="21" t="n"/>
      <c r="C22" s="19" t="n"/>
      <c r="D22" s="27" t="n"/>
      <c r="E22" s="21" t="n"/>
      <c r="F22" s="27" t="n"/>
      <c r="G22" s="21" t="n"/>
      <c r="H22" s="26">
        <f>IF(OR(C22="",E22="",F22="ملغاة"),"",IF(F22="منجزة",MAX(0,N(G22)-E22),MAX(0,$C$3-E22)))</f>
        <v/>
      </c>
      <c r="I22" s="36">
        <f>IF(H22="","",IF(F22="منجزة",IF(H22&gt;0,"أنجزت متأخرة","أنجزت في موعدها"),IF(H22&gt;0,"متأخرة","في الموعد")))</f>
        <v/>
      </c>
    </row>
    <row r="23">
      <c r="A23" s="26">
        <f>IF(C23="","",ROW()-5)</f>
        <v/>
      </c>
      <c r="B23" s="21" t="n"/>
      <c r="C23" s="19" t="n"/>
      <c r="D23" s="27" t="n"/>
      <c r="E23" s="21" t="n"/>
      <c r="F23" s="27" t="n"/>
      <c r="G23" s="21" t="n"/>
      <c r="H23" s="26">
        <f>IF(OR(C23="",E23="",F23="ملغاة"),"",IF(F23="منجزة",MAX(0,N(G23)-E23),MAX(0,$C$3-E23)))</f>
        <v/>
      </c>
      <c r="I23" s="36">
        <f>IF(H23="","",IF(F23="منجزة",IF(H23&gt;0,"أنجزت متأخرة","أنجزت في موعدها"),IF(H23&gt;0,"متأخرة","في الموعد")))</f>
        <v/>
      </c>
    </row>
    <row r="24">
      <c r="A24" s="26">
        <f>IF(C24="","",ROW()-5)</f>
        <v/>
      </c>
      <c r="B24" s="21" t="n"/>
      <c r="C24" s="19" t="n"/>
      <c r="D24" s="27" t="n"/>
      <c r="E24" s="21" t="n"/>
      <c r="F24" s="27" t="n"/>
      <c r="G24" s="21" t="n"/>
      <c r="H24" s="26">
        <f>IF(OR(C24="",E24="",F24="ملغاة"),"",IF(F24="منجزة",MAX(0,N(G24)-E24),MAX(0,$C$3-E24)))</f>
        <v/>
      </c>
      <c r="I24" s="36">
        <f>IF(H24="","",IF(F24="منجزة",IF(H24&gt;0,"أنجزت متأخرة","أنجزت في موعدها"),IF(H24&gt;0,"متأخرة","في الموعد")))</f>
        <v/>
      </c>
    </row>
    <row r="25">
      <c r="A25" s="26">
        <f>IF(C25="","",ROW()-5)</f>
        <v/>
      </c>
      <c r="B25" s="21" t="n"/>
      <c r="C25" s="19" t="n"/>
      <c r="D25" s="27" t="n"/>
      <c r="E25" s="21" t="n"/>
      <c r="F25" s="27" t="n"/>
      <c r="G25" s="21" t="n"/>
      <c r="H25" s="26">
        <f>IF(OR(C25="",E25="",F25="ملغاة"),"",IF(F25="منجزة",MAX(0,N(G25)-E25),MAX(0,$C$3-E25)))</f>
        <v/>
      </c>
      <c r="I25" s="36">
        <f>IF(H25="","",IF(F25="منجزة",IF(H25&gt;0,"أنجزت متأخرة","أنجزت في موعدها"),IF(H25&gt;0,"متأخرة","في الموعد")))</f>
        <v/>
      </c>
    </row>
    <row r="26">
      <c r="A26" s="26">
        <f>IF(C26="","",ROW()-5)</f>
        <v/>
      </c>
      <c r="B26" s="21" t="n"/>
      <c r="C26" s="19" t="n"/>
      <c r="D26" s="27" t="n"/>
      <c r="E26" s="21" t="n"/>
      <c r="F26" s="27" t="n"/>
      <c r="G26" s="21" t="n"/>
      <c r="H26" s="26">
        <f>IF(OR(C26="",E26="",F26="ملغاة"),"",IF(F26="منجزة",MAX(0,N(G26)-E26),MAX(0,$C$3-E26)))</f>
        <v/>
      </c>
      <c r="I26" s="36">
        <f>IF(H26="","",IF(F26="منجزة",IF(H26&gt;0,"أنجزت متأخرة","أنجزت في موعدها"),IF(H26&gt;0,"متأخرة","في الموعد")))</f>
        <v/>
      </c>
    </row>
    <row r="27">
      <c r="A27" s="26">
        <f>IF(C27="","",ROW()-5)</f>
        <v/>
      </c>
      <c r="B27" s="21" t="n"/>
      <c r="C27" s="19" t="n"/>
      <c r="D27" s="27" t="n"/>
      <c r="E27" s="21" t="n"/>
      <c r="F27" s="27" t="n"/>
      <c r="G27" s="21" t="n"/>
      <c r="H27" s="26">
        <f>IF(OR(C27="",E27="",F27="ملغاة"),"",IF(F27="منجزة",MAX(0,N(G27)-E27),MAX(0,$C$3-E27)))</f>
        <v/>
      </c>
      <c r="I27" s="36">
        <f>IF(H27="","",IF(F27="منجزة",IF(H27&gt;0,"أنجزت متأخرة","أنجزت في موعدها"),IF(H27&gt;0,"متأخرة","في الموعد")))</f>
        <v/>
      </c>
    </row>
    <row r="28">
      <c r="A28" s="26">
        <f>IF(C28="","",ROW()-5)</f>
        <v/>
      </c>
      <c r="B28" s="21" t="n"/>
      <c r="C28" s="19" t="n"/>
      <c r="D28" s="27" t="n"/>
      <c r="E28" s="21" t="n"/>
      <c r="F28" s="27" t="n"/>
      <c r="G28" s="21" t="n"/>
      <c r="H28" s="26">
        <f>IF(OR(C28="",E28="",F28="ملغاة"),"",IF(F28="منجزة",MAX(0,N(G28)-E28),MAX(0,$C$3-E28)))</f>
        <v/>
      </c>
      <c r="I28" s="36">
        <f>IF(H28="","",IF(F28="منجزة",IF(H28&gt;0,"أنجزت متأخرة","أنجزت في موعدها"),IF(H28&gt;0,"متأخرة","في الموعد")))</f>
        <v/>
      </c>
    </row>
    <row r="29">
      <c r="A29" s="26">
        <f>IF(C29="","",ROW()-5)</f>
        <v/>
      </c>
      <c r="B29" s="21" t="n"/>
      <c r="C29" s="19" t="n"/>
      <c r="D29" s="27" t="n"/>
      <c r="E29" s="21" t="n"/>
      <c r="F29" s="27" t="n"/>
      <c r="G29" s="21" t="n"/>
      <c r="H29" s="26">
        <f>IF(OR(C29="",E29="",F29="ملغاة"),"",IF(F29="منجزة",MAX(0,N(G29)-E29),MAX(0,$C$3-E29)))</f>
        <v/>
      </c>
      <c r="I29" s="36">
        <f>IF(H29="","",IF(F29="منجزة",IF(H29&gt;0,"أنجزت متأخرة","أنجزت في موعدها"),IF(H29&gt;0,"متأخرة","في الموعد")))</f>
        <v/>
      </c>
    </row>
    <row r="30">
      <c r="A30" s="26">
        <f>IF(C30="","",ROW()-5)</f>
        <v/>
      </c>
      <c r="B30" s="21" t="n"/>
      <c r="C30" s="19" t="n"/>
      <c r="D30" s="27" t="n"/>
      <c r="E30" s="21" t="n"/>
      <c r="F30" s="27" t="n"/>
      <c r="G30" s="21" t="n"/>
      <c r="H30" s="26">
        <f>IF(OR(C30="",E30="",F30="ملغاة"),"",IF(F30="منجزة",MAX(0,N(G30)-E30),MAX(0,$C$3-E30)))</f>
        <v/>
      </c>
      <c r="I30" s="36">
        <f>IF(H30="","",IF(F30="منجزة",IF(H30&gt;0,"أنجزت متأخرة","أنجزت في موعدها"),IF(H30&gt;0,"متأخرة","في الموعد")))</f>
        <v/>
      </c>
    </row>
    <row r="31">
      <c r="A31" s="26">
        <f>IF(C31="","",ROW()-5)</f>
        <v/>
      </c>
      <c r="B31" s="21" t="n"/>
      <c r="C31" s="19" t="n"/>
      <c r="D31" s="27" t="n"/>
      <c r="E31" s="21" t="n"/>
      <c r="F31" s="27" t="n"/>
      <c r="G31" s="21" t="n"/>
      <c r="H31" s="26">
        <f>IF(OR(C31="",E31="",F31="ملغاة"),"",IF(F31="منجزة",MAX(0,N(G31)-E31),MAX(0,$C$3-E31)))</f>
        <v/>
      </c>
      <c r="I31" s="36">
        <f>IF(H31="","",IF(F31="منجزة",IF(H31&gt;0,"أنجزت متأخرة","أنجزت في موعدها"),IF(H31&gt;0,"متأخرة","في الموعد")))</f>
        <v/>
      </c>
    </row>
    <row r="32">
      <c r="A32" s="26">
        <f>IF(C32="","",ROW()-5)</f>
        <v/>
      </c>
      <c r="B32" s="21" t="n"/>
      <c r="C32" s="19" t="n"/>
      <c r="D32" s="27" t="n"/>
      <c r="E32" s="21" t="n"/>
      <c r="F32" s="27" t="n"/>
      <c r="G32" s="21" t="n"/>
      <c r="H32" s="26">
        <f>IF(OR(C32="",E32="",F32="ملغاة"),"",IF(F32="منجزة",MAX(0,N(G32)-E32),MAX(0,$C$3-E32)))</f>
        <v/>
      </c>
      <c r="I32" s="36">
        <f>IF(H32="","",IF(F32="منجزة",IF(H32&gt;0,"أنجزت متأخرة","أنجزت في موعدها"),IF(H32&gt;0,"متأخرة","في الموعد")))</f>
        <v/>
      </c>
    </row>
    <row r="33">
      <c r="A33" s="26">
        <f>IF(C33="","",ROW()-5)</f>
        <v/>
      </c>
      <c r="B33" s="21" t="n"/>
      <c r="C33" s="19" t="n"/>
      <c r="D33" s="27" t="n"/>
      <c r="E33" s="21" t="n"/>
      <c r="F33" s="27" t="n"/>
      <c r="G33" s="21" t="n"/>
      <c r="H33" s="26">
        <f>IF(OR(C33="",E33="",F33="ملغاة"),"",IF(F33="منجزة",MAX(0,N(G33)-E33),MAX(0,$C$3-E33)))</f>
        <v/>
      </c>
      <c r="I33" s="36">
        <f>IF(H33="","",IF(F33="منجزة",IF(H33&gt;0,"أنجزت متأخرة","أنجزت في موعدها"),IF(H33&gt;0,"متأخرة","في الموعد")))</f>
        <v/>
      </c>
    </row>
    <row r="34">
      <c r="A34" s="26">
        <f>IF(C34="","",ROW()-5)</f>
        <v/>
      </c>
      <c r="B34" s="21" t="n"/>
      <c r="C34" s="19" t="n"/>
      <c r="D34" s="27" t="n"/>
      <c r="E34" s="21" t="n"/>
      <c r="F34" s="27" t="n"/>
      <c r="G34" s="21" t="n"/>
      <c r="H34" s="26">
        <f>IF(OR(C34="",E34="",F34="ملغاة"),"",IF(F34="منجزة",MAX(0,N(G34)-E34),MAX(0,$C$3-E34)))</f>
        <v/>
      </c>
      <c r="I34" s="36">
        <f>IF(H34="","",IF(F34="منجزة",IF(H34&gt;0,"أنجزت متأخرة","أنجزت في موعدها"),IF(H34&gt;0,"متأخرة","في الموعد")))</f>
        <v/>
      </c>
    </row>
    <row r="35">
      <c r="A35" s="26">
        <f>IF(C35="","",ROW()-5)</f>
        <v/>
      </c>
      <c r="B35" s="21" t="n"/>
      <c r="C35" s="19" t="n"/>
      <c r="D35" s="27" t="n"/>
      <c r="E35" s="21" t="n"/>
      <c r="F35" s="27" t="n"/>
      <c r="G35" s="21" t="n"/>
      <c r="H35" s="26">
        <f>IF(OR(C35="",E35="",F35="ملغاة"),"",IF(F35="منجزة",MAX(0,N(G35)-E35),MAX(0,$C$3-E35)))</f>
        <v/>
      </c>
      <c r="I35" s="36">
        <f>IF(H35="","",IF(F35="منجزة",IF(H35&gt;0,"أنجزت متأخرة","أنجزت في موعدها"),IF(H35&gt;0,"متأخرة","في الموعد")))</f>
        <v/>
      </c>
    </row>
    <row r="36">
      <c r="A36" s="26">
        <f>IF(C36="","",ROW()-5)</f>
        <v/>
      </c>
      <c r="B36" s="21" t="n"/>
      <c r="C36" s="19" t="n"/>
      <c r="D36" s="27" t="n"/>
      <c r="E36" s="21" t="n"/>
      <c r="F36" s="27" t="n"/>
      <c r="G36" s="21" t="n"/>
      <c r="H36" s="26">
        <f>IF(OR(C36="",E36="",F36="ملغاة"),"",IF(F36="منجزة",MAX(0,N(G36)-E36),MAX(0,$C$3-E36)))</f>
        <v/>
      </c>
      <c r="I36" s="36">
        <f>IF(H36="","",IF(F36="منجزة",IF(H36&gt;0,"أنجزت متأخرة","أنجزت في موعدها"),IF(H36&gt;0,"متأخرة","في الموعد")))</f>
        <v/>
      </c>
    </row>
    <row r="37">
      <c r="A37" s="26">
        <f>IF(C37="","",ROW()-5)</f>
        <v/>
      </c>
      <c r="B37" s="21" t="n"/>
      <c r="C37" s="19" t="n"/>
      <c r="D37" s="27" t="n"/>
      <c r="E37" s="21" t="n"/>
      <c r="F37" s="27" t="n"/>
      <c r="G37" s="21" t="n"/>
      <c r="H37" s="26">
        <f>IF(OR(C37="",E37="",F37="ملغاة"),"",IF(F37="منجزة",MAX(0,N(G37)-E37),MAX(0,$C$3-E37)))</f>
        <v/>
      </c>
      <c r="I37" s="36">
        <f>IF(H37="","",IF(F37="منجزة",IF(H37&gt;0,"أنجزت متأخرة","أنجزت في موعدها"),IF(H37&gt;0,"متأخرة","في الموعد")))</f>
        <v/>
      </c>
    </row>
    <row r="38">
      <c r="A38" s="26">
        <f>IF(C38="","",ROW()-5)</f>
        <v/>
      </c>
      <c r="B38" s="21" t="n"/>
      <c r="C38" s="19" t="n"/>
      <c r="D38" s="27" t="n"/>
      <c r="E38" s="21" t="n"/>
      <c r="F38" s="27" t="n"/>
      <c r="G38" s="21" t="n"/>
      <c r="H38" s="26">
        <f>IF(OR(C38="",E38="",F38="ملغاة"),"",IF(F38="منجزة",MAX(0,N(G38)-E38),MAX(0,$C$3-E38)))</f>
        <v/>
      </c>
      <c r="I38" s="36">
        <f>IF(H38="","",IF(F38="منجزة",IF(H38&gt;0,"أنجزت متأخرة","أنجزت في موعدها"),IF(H38&gt;0,"متأخرة","في الموعد")))</f>
        <v/>
      </c>
    </row>
    <row r="39">
      <c r="A39" s="26">
        <f>IF(C39="","",ROW()-5)</f>
        <v/>
      </c>
      <c r="B39" s="21" t="n"/>
      <c r="C39" s="19" t="n"/>
      <c r="D39" s="27" t="n"/>
      <c r="E39" s="21" t="n"/>
      <c r="F39" s="27" t="n"/>
      <c r="G39" s="21" t="n"/>
      <c r="H39" s="26">
        <f>IF(OR(C39="",E39="",F39="ملغاة"),"",IF(F39="منجزة",MAX(0,N(G39)-E39),MAX(0,$C$3-E39)))</f>
        <v/>
      </c>
      <c r="I39" s="36">
        <f>IF(H39="","",IF(F39="منجزة",IF(H39&gt;0,"أنجزت متأخرة","أنجزت في موعدها"),IF(H39&gt;0,"متأخرة","في الموعد")))</f>
        <v/>
      </c>
    </row>
    <row r="40">
      <c r="A40" s="26">
        <f>IF(C40="","",ROW()-5)</f>
        <v/>
      </c>
      <c r="B40" s="21" t="n"/>
      <c r="C40" s="19" t="n"/>
      <c r="D40" s="27" t="n"/>
      <c r="E40" s="21" t="n"/>
      <c r="F40" s="27" t="n"/>
      <c r="G40" s="21" t="n"/>
      <c r="H40" s="26">
        <f>IF(OR(C40="",E40="",F40="ملغاة"),"",IF(F40="منجزة",MAX(0,N(G40)-E40),MAX(0,$C$3-E40)))</f>
        <v/>
      </c>
      <c r="I40" s="36">
        <f>IF(H40="","",IF(F40="منجزة",IF(H40&gt;0,"أنجزت متأخرة","أنجزت في موعدها"),IF(H40&gt;0,"متأخرة","في الموعد")))</f>
        <v/>
      </c>
    </row>
    <row r="41">
      <c r="A41" s="26">
        <f>IF(C41="","",ROW()-5)</f>
        <v/>
      </c>
      <c r="B41" s="21" t="n"/>
      <c r="C41" s="19" t="n"/>
      <c r="D41" s="27" t="n"/>
      <c r="E41" s="21" t="n"/>
      <c r="F41" s="27" t="n"/>
      <c r="G41" s="21" t="n"/>
      <c r="H41" s="26">
        <f>IF(OR(C41="",E41="",F41="ملغاة"),"",IF(F41="منجزة",MAX(0,N(G41)-E41),MAX(0,$C$3-E41)))</f>
        <v/>
      </c>
      <c r="I41" s="36">
        <f>IF(H41="","",IF(F41="منجزة",IF(H41&gt;0,"أنجزت متأخرة","أنجزت في موعدها"),IF(H41&gt;0,"متأخرة","في الموعد")))</f>
        <v/>
      </c>
    </row>
    <row r="42">
      <c r="A42" s="26">
        <f>IF(C42="","",ROW()-5)</f>
        <v/>
      </c>
      <c r="B42" s="21" t="n"/>
      <c r="C42" s="19" t="n"/>
      <c r="D42" s="27" t="n"/>
      <c r="E42" s="21" t="n"/>
      <c r="F42" s="27" t="n"/>
      <c r="G42" s="21" t="n"/>
      <c r="H42" s="26">
        <f>IF(OR(C42="",E42="",F42="ملغاة"),"",IF(F42="منجزة",MAX(0,N(G42)-E42),MAX(0,$C$3-E42)))</f>
        <v/>
      </c>
      <c r="I42" s="36">
        <f>IF(H42="","",IF(F42="منجزة",IF(H42&gt;0,"أنجزت متأخرة","أنجزت في موعدها"),IF(H42&gt;0,"متأخرة","في الموعد")))</f>
        <v/>
      </c>
    </row>
    <row r="43">
      <c r="A43" s="26">
        <f>IF(C43="","",ROW()-5)</f>
        <v/>
      </c>
      <c r="B43" s="21" t="n"/>
      <c r="C43" s="19" t="n"/>
      <c r="D43" s="27" t="n"/>
      <c r="E43" s="21" t="n"/>
      <c r="F43" s="27" t="n"/>
      <c r="G43" s="21" t="n"/>
      <c r="H43" s="26">
        <f>IF(OR(C43="",E43="",F43="ملغاة"),"",IF(F43="منجزة",MAX(0,N(G43)-E43),MAX(0,$C$3-E43)))</f>
        <v/>
      </c>
      <c r="I43" s="36">
        <f>IF(H43="","",IF(F43="منجزة",IF(H43&gt;0,"أنجزت متأخرة","أنجزت في موعدها"),IF(H43&gt;0,"متأخرة","في الموعد")))</f>
        <v/>
      </c>
    </row>
    <row r="44">
      <c r="A44" s="26">
        <f>IF(C44="","",ROW()-5)</f>
        <v/>
      </c>
      <c r="B44" s="21" t="n"/>
      <c r="C44" s="19" t="n"/>
      <c r="D44" s="27" t="n"/>
      <c r="E44" s="21" t="n"/>
      <c r="F44" s="27" t="n"/>
      <c r="G44" s="21" t="n"/>
      <c r="H44" s="26">
        <f>IF(OR(C44="",E44="",F44="ملغاة"),"",IF(F44="منجزة",MAX(0,N(G44)-E44),MAX(0,$C$3-E44)))</f>
        <v/>
      </c>
      <c r="I44" s="36">
        <f>IF(H44="","",IF(F44="منجزة",IF(H44&gt;0,"أنجزت متأخرة","أنجزت في موعدها"),IF(H44&gt;0,"متأخرة","في الموعد")))</f>
        <v/>
      </c>
    </row>
    <row r="45">
      <c r="A45" s="26">
        <f>IF(C45="","",ROW()-5)</f>
        <v/>
      </c>
      <c r="B45" s="21" t="n"/>
      <c r="C45" s="19" t="n"/>
      <c r="D45" s="27" t="n"/>
      <c r="E45" s="21" t="n"/>
      <c r="F45" s="27" t="n"/>
      <c r="G45" s="21" t="n"/>
      <c r="H45" s="26">
        <f>IF(OR(C45="",E45="",F45="ملغاة"),"",IF(F45="منجزة",MAX(0,N(G45)-E45),MAX(0,$C$3-E45)))</f>
        <v/>
      </c>
      <c r="I45" s="36">
        <f>IF(H45="","",IF(F45="منجزة",IF(H45&gt;0,"أنجزت متأخرة","أنجزت في موعدها"),IF(H45&gt;0,"متأخرة","في الموعد")))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A1:I1"/>
    <mergeCell ref="A3:B3"/>
    <mergeCell ref="A2:I2"/>
  </mergeCells>
  <conditionalFormatting sqref="I6:I45">
    <cfRule type="cellIs" priority="1" operator="equal" dxfId="0">
      <formula>"متأخرة"</formula>
    </cfRule>
    <cfRule type="cellIs" priority="2" operator="equal" dxfId="1">
      <formula>"أنجزت في موعدها"</formula>
    </cfRule>
    <cfRule type="cellIs" priority="3" operator="equal" dxfId="2">
      <formula>"أنجزت متأخرة"</formula>
    </cfRule>
  </conditionalFormatting>
  <dataValidations count="1">
    <dataValidation sqref="F6:F45" showDropDown="0" showInputMessage="0" showErrorMessage="0" allowBlank="1" type="list">
      <formula1>"لم تبدأ,جارية,منجزة,ملغاة"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2026-10-28T12:43:27Z</dcterms:created>
  <dcterms:modified xmlns:dcterms="http://purl.org/dc/terms/" xmlns:xsi="http://www.w3.org/2001/XMLSchema-instance" xsi:type="dcterms:W3CDTF">2026-10-28T12:43:27Z</dcterms:modified>
</cp:coreProperties>
</file>