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هام" sheetId="3" state="visible" r:id="rId3"/>
    <sheet xmlns:r="http://schemas.openxmlformats.org/officeDocument/2006/relationships" name="الملخص" sheetId="4" state="visible" r:id="rId4"/>
  </sheets>
  <definedNames>
    <definedName name="_xlnm.Print_Area" localSheetId="2">'المهام'!$A$1:$J$55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center" vertical="center"/>
      <protection locked="0" hidden="0"/>
    </xf>
    <xf numFmtId="9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" fontId="16" fillId="5" borderId="6" applyAlignment="1" pivotButton="0" quotePrefix="0" xfId="0">
      <alignment horizontal="center" vertical="center"/>
    </xf>
    <xf numFmtId="166" fontId="16" fillId="5" borderId="6" applyAlignment="1" pivotButton="0" quotePrefix="0" xfId="0">
      <alignment horizontal="center" vertical="center"/>
    </xf>
    <xf numFmtId="166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  <dxf>
      <font>
        <name val="Arial"/>
        <b val="1"/>
        <color rgb="0014213D"/>
      </font>
      <fill>
        <patternFill patternType="solid">
          <fgColor rgb="00DDE5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عدد المهام حسب الحالة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'الملخص'!B4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'الملخص'!$A$5:$A$8</f>
            </numRef>
          </cat>
          <val>
            <numRef>
              <f>'الملخص'!$B$5:$B$8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قائمة مهام المشروع أو الفعالية ومتابعتها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قائمة مهام (To-Do) لمشروع أو فعالية (المثال: تنظيم مؤتمر سنوي): المرحلة والمسؤول والأولوية والمواعيد ونسبة الإنجاز، والحالة تُحسب تلقائيًا (منجزة، جارية، متأخرة، لم تبدأ)، مع ملخص حسب الحالة والمسؤول.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في ورقة «المهام» اكتب اسم المشروع وتاريخ المتابعة، ثم المهام بمواعيدها ومسؤوليها.</t>
        </is>
      </c>
    </row>
    <row r="8" ht="18" customHeight="1">
      <c r="A8" s="11" t="inlineStr">
        <is>
          <t>•</t>
        </is>
      </c>
      <c r="B8" s="12" t="inlineStr">
        <is>
          <t>حدّث نسبة الإنجاز لكل مهمة (100% = منجزة)؛ المهمة التي تجاوزت موعدها ولم تكتمل تظهر بالأحمر.</t>
        </is>
      </c>
    </row>
    <row r="9" ht="34" customHeight="1">
      <c r="A9" s="11" t="inlineStr">
        <is>
          <t>•</t>
        </is>
      </c>
      <c r="B9" s="12" t="inlineStr">
        <is>
          <t>ورقة «الملخص» تعرض عدد المهام في كل حالة، ومتوسط الإنجاز، وأداء كل مسؤول (اكتب أسماء المسؤولين كما في ورقة المهام).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غيّر تاريخ المتابعة إلى تاريخ اليوم عند كل تحديث. لخطة زمنية مرسومة استخدم قالب مخطط جانت على المجلة.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36" customWidth="1" min="2" max="2"/>
    <col width="14" customWidth="1" min="3" max="3"/>
    <col width="17" customWidth="1" min="4" max="4"/>
    <col width="10" customWidth="1" min="5" max="5"/>
    <col width="12" customWidth="1" min="6" max="6"/>
    <col width="13" customWidth="1" min="7" max="7"/>
    <col width="11" customWidth="1" min="8" max="8"/>
    <col width="12" customWidth="1" min="9" max="9"/>
    <col width="11" customWidth="1" min="10" max="10"/>
  </cols>
  <sheetData>
    <row r="1" ht="30" customHeight="1">
      <c r="A1" s="15" t="inlineStr">
        <is>
          <t>قائمة مهام المشروع ومتابعتها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المشروع / الفعالية</t>
        </is>
      </c>
      <c r="B3" s="19" t="n"/>
      <c r="C3" s="20" t="inlineStr">
        <is>
          <t>تنظيم المؤتمر السنوي للمحاسبين 2026</t>
        </is>
      </c>
      <c r="D3" s="21" t="n"/>
      <c r="F3" s="18" t="inlineStr">
        <is>
          <t>تاريخ المتابعة</t>
        </is>
      </c>
      <c r="G3" s="19" t="n"/>
      <c r="H3" s="22" t="n">
        <v>46323</v>
      </c>
    </row>
    <row r="5" ht="30" customHeight="1">
      <c r="A5" s="23" t="inlineStr">
        <is>
          <t>م</t>
        </is>
      </c>
      <c r="B5" s="23" t="inlineStr">
        <is>
          <t>المهمة</t>
        </is>
      </c>
      <c r="C5" s="23" t="inlineStr">
        <is>
          <t>المرحلة</t>
        </is>
      </c>
      <c r="D5" s="23" t="inlineStr">
        <is>
          <t>المسؤول</t>
        </is>
      </c>
      <c r="E5" s="23" t="inlineStr">
        <is>
          <t>الأولوية</t>
        </is>
      </c>
      <c r="F5" s="23" t="inlineStr">
        <is>
          <t>تاريخ البدء</t>
        </is>
      </c>
      <c r="G5" s="23" t="inlineStr">
        <is>
          <t>تاريخ الاستحقاق</t>
        </is>
      </c>
      <c r="H5" s="23" t="inlineStr">
        <is>
          <t>نسبة الإنجاز</t>
        </is>
      </c>
      <c r="I5" s="23" t="inlineStr">
        <is>
          <t>الحالة</t>
        </is>
      </c>
      <c r="J5" s="23" t="inlineStr">
        <is>
          <t>الأيام المتبقية</t>
        </is>
      </c>
    </row>
    <row r="6">
      <c r="A6" s="24">
        <f>IF(B6="","",ROW()-5)</f>
        <v/>
      </c>
      <c r="B6" s="20" t="inlineStr">
        <is>
          <t>تحديد ميزانية المؤتمر واعتمادها</t>
        </is>
      </c>
      <c r="C6" s="25" t="inlineStr">
        <is>
          <t>التخطيط</t>
        </is>
      </c>
      <c r="D6" s="25" t="inlineStr">
        <is>
          <t>المدير المالي</t>
        </is>
      </c>
      <c r="E6" s="25" t="inlineStr">
        <is>
          <t>عالية</t>
        </is>
      </c>
      <c r="F6" s="22" t="n">
        <v>46266</v>
      </c>
      <c r="G6" s="22" t="n">
        <v>46280</v>
      </c>
      <c r="H6" s="26" t="n">
        <v>1</v>
      </c>
      <c r="I6" s="27">
        <f>IF(B6="","",IF(N(H6)&gt;=1,"منجزة",IF(AND(G6&lt;&gt;"",$H$3&gt;G6),"متأخرة",IF(N(H6)&gt;0,"جارية","لم تبدأ"))))</f>
        <v/>
      </c>
      <c r="J6" s="24">
        <f>IF(OR(B6="",G6="",N(H6)&gt;=1),"",G6-$H$3)</f>
        <v/>
      </c>
    </row>
    <row r="7">
      <c r="A7" s="24">
        <f>IF(B7="","",ROW()-5)</f>
        <v/>
      </c>
      <c r="B7" s="20" t="inlineStr">
        <is>
          <t>حجز قاعة المؤتمر</t>
        </is>
      </c>
      <c r="C7" s="25" t="inlineStr">
        <is>
          <t>التخطيط</t>
        </is>
      </c>
      <c r="D7" s="25" t="inlineStr">
        <is>
          <t>العلاقات العامة</t>
        </is>
      </c>
      <c r="E7" s="25" t="inlineStr">
        <is>
          <t>عالية</t>
        </is>
      </c>
      <c r="F7" s="22" t="n">
        <v>46270</v>
      </c>
      <c r="G7" s="22" t="n">
        <v>46285</v>
      </c>
      <c r="H7" s="26" t="n">
        <v>1</v>
      </c>
      <c r="I7" s="27">
        <f>IF(B7="","",IF(N(H7)&gt;=1,"منجزة",IF(AND(G7&lt;&gt;"",$H$3&gt;G7),"متأخرة",IF(N(H7)&gt;0,"جارية","لم تبدأ"))))</f>
        <v/>
      </c>
      <c r="J7" s="24">
        <f>IF(OR(B7="",G7="",N(H7)&gt;=1),"",G7-$H$3)</f>
        <v/>
      </c>
    </row>
    <row r="8">
      <c r="A8" s="24">
        <f>IF(B8="","",ROW()-5)</f>
        <v/>
      </c>
      <c r="B8" s="20" t="inlineStr">
        <is>
          <t>اختيار المتحدثين وتأكيد مشاركتهم</t>
        </is>
      </c>
      <c r="C8" s="25" t="inlineStr">
        <is>
          <t>المحتوى</t>
        </is>
      </c>
      <c r="D8" s="25" t="inlineStr">
        <is>
          <t>لجنة المحتوى</t>
        </is>
      </c>
      <c r="E8" s="25" t="inlineStr">
        <is>
          <t>عالية</t>
        </is>
      </c>
      <c r="F8" s="22" t="n">
        <v>46275</v>
      </c>
      <c r="G8" s="22" t="n">
        <v>46310</v>
      </c>
      <c r="H8" s="26" t="n">
        <v>0.8</v>
      </c>
      <c r="I8" s="27">
        <f>IF(B8="","",IF(N(H8)&gt;=1,"منجزة",IF(AND(G8&lt;&gt;"",$H$3&gt;G8),"متأخرة",IF(N(H8)&gt;0,"جارية","لم تبدأ"))))</f>
        <v/>
      </c>
      <c r="J8" s="24">
        <f>IF(OR(B8="",G8="",N(H8)&gt;=1),"",G8-$H$3)</f>
        <v/>
      </c>
    </row>
    <row r="9">
      <c r="A9" s="24">
        <f>IF(B9="","",ROW()-5)</f>
        <v/>
      </c>
      <c r="B9" s="20" t="inlineStr">
        <is>
          <t>إعداد جدول الجلسات</t>
        </is>
      </c>
      <c r="C9" s="25" t="inlineStr">
        <is>
          <t>المحتوى</t>
        </is>
      </c>
      <c r="D9" s="25" t="inlineStr">
        <is>
          <t>لجنة المحتوى</t>
        </is>
      </c>
      <c r="E9" s="25" t="inlineStr">
        <is>
          <t>متوسطة</t>
        </is>
      </c>
      <c r="F9" s="22" t="n">
        <v>46296</v>
      </c>
      <c r="G9" s="22" t="n">
        <v>46325</v>
      </c>
      <c r="H9" s="26" t="n">
        <v>0.5</v>
      </c>
      <c r="I9" s="27">
        <f>IF(B9="","",IF(N(H9)&gt;=1,"منجزة",IF(AND(G9&lt;&gt;"",$H$3&gt;G9),"متأخرة",IF(N(H9)&gt;0,"جارية","لم تبدأ"))))</f>
        <v/>
      </c>
      <c r="J9" s="24">
        <f>IF(OR(B9="",G9="",N(H9)&gt;=1),"",G9-$H$3)</f>
        <v/>
      </c>
    </row>
    <row r="10">
      <c r="A10" s="24">
        <f>IF(B10="","",ROW()-5)</f>
        <v/>
      </c>
      <c r="B10" s="20" t="inlineStr">
        <is>
          <t>تصميم الهوية والمطبوعات</t>
        </is>
      </c>
      <c r="C10" s="25" t="inlineStr">
        <is>
          <t>التسويق</t>
        </is>
      </c>
      <c r="D10" s="25" t="inlineStr">
        <is>
          <t>فريق التسويق</t>
        </is>
      </c>
      <c r="E10" s="25" t="inlineStr">
        <is>
          <t>متوسطة</t>
        </is>
      </c>
      <c r="F10" s="22" t="n">
        <v>46285</v>
      </c>
      <c r="G10" s="22" t="n">
        <v>46315</v>
      </c>
      <c r="H10" s="26" t="n">
        <v>0.9</v>
      </c>
      <c r="I10" s="27">
        <f>IF(B10="","",IF(N(H10)&gt;=1,"منجزة",IF(AND(G10&lt;&gt;"",$H$3&gt;G10),"متأخرة",IF(N(H10)&gt;0,"جارية","لم تبدأ"))))</f>
        <v/>
      </c>
      <c r="J10" s="24">
        <f>IF(OR(B10="",G10="",N(H10)&gt;=1),"",G10-$H$3)</f>
        <v/>
      </c>
    </row>
    <row r="11">
      <c r="A11" s="24">
        <f>IF(B11="","",ROW()-5)</f>
        <v/>
      </c>
      <c r="B11" s="20" t="inlineStr">
        <is>
          <t>فتح التسجيل الإلكتروني</t>
        </is>
      </c>
      <c r="C11" s="25" t="inlineStr">
        <is>
          <t>التسويق</t>
        </is>
      </c>
      <c r="D11" s="25" t="inlineStr">
        <is>
          <t>فريق التسويق</t>
        </is>
      </c>
      <c r="E11" s="25" t="inlineStr">
        <is>
          <t>عالية</t>
        </is>
      </c>
      <c r="F11" s="22" t="n">
        <v>46296</v>
      </c>
      <c r="G11" s="22" t="n">
        <v>46305</v>
      </c>
      <c r="H11" s="26" t="n">
        <v>1</v>
      </c>
      <c r="I11" s="27">
        <f>IF(B11="","",IF(N(H11)&gt;=1,"منجزة",IF(AND(G11&lt;&gt;"",$H$3&gt;G11),"متأخرة",IF(N(H11)&gt;0,"جارية","لم تبدأ"))))</f>
        <v/>
      </c>
      <c r="J11" s="24">
        <f>IF(OR(B11="",G11="",N(H11)&gt;=1),"",G11-$H$3)</f>
        <v/>
      </c>
    </row>
    <row r="12">
      <c r="A12" s="24">
        <f>IF(B12="","",ROW()-5)</f>
        <v/>
      </c>
      <c r="B12" s="20" t="inlineStr">
        <is>
          <t>حملة إعلانية على وسائل التواصل</t>
        </is>
      </c>
      <c r="C12" s="25" t="inlineStr">
        <is>
          <t>التسويق</t>
        </is>
      </c>
      <c r="D12" s="25" t="inlineStr">
        <is>
          <t>فريق التسويق</t>
        </is>
      </c>
      <c r="E12" s="25" t="inlineStr">
        <is>
          <t>متوسطة</t>
        </is>
      </c>
      <c r="F12" s="22" t="n">
        <v>46305</v>
      </c>
      <c r="G12" s="22" t="n">
        <v>46346</v>
      </c>
      <c r="H12" s="26" t="n">
        <v>0.4</v>
      </c>
      <c r="I12" s="27">
        <f>IF(B12="","",IF(N(H12)&gt;=1,"منجزة",IF(AND(G12&lt;&gt;"",$H$3&gt;G12),"متأخرة",IF(N(H12)&gt;0,"جارية","لم تبدأ"))))</f>
        <v/>
      </c>
      <c r="J12" s="24">
        <f>IF(OR(B12="",G12="",N(H12)&gt;=1),"",G12-$H$3)</f>
        <v/>
      </c>
    </row>
    <row r="13">
      <c r="A13" s="24">
        <f>IF(B13="","",ROW()-5)</f>
        <v/>
      </c>
      <c r="B13" s="20" t="inlineStr">
        <is>
          <t>التعاقد مع شركة الضيافة</t>
        </is>
      </c>
      <c r="C13" s="25" t="inlineStr">
        <is>
          <t>اللوجستيات</t>
        </is>
      </c>
      <c r="D13" s="25" t="inlineStr">
        <is>
          <t>العلاقات العامة</t>
        </is>
      </c>
      <c r="E13" s="25" t="inlineStr">
        <is>
          <t>متوسطة</t>
        </is>
      </c>
      <c r="F13" s="22" t="n">
        <v>46300</v>
      </c>
      <c r="G13" s="22" t="n">
        <v>46320</v>
      </c>
      <c r="H13" s="26" t="n">
        <v>0.6</v>
      </c>
      <c r="I13" s="27">
        <f>IF(B13="","",IF(N(H13)&gt;=1,"منجزة",IF(AND(G13&lt;&gt;"",$H$3&gt;G13),"متأخرة",IF(N(H13)&gt;0,"جارية","لم تبدأ"))))</f>
        <v/>
      </c>
      <c r="J13" s="24">
        <f>IF(OR(B13="",G13="",N(H13)&gt;=1),"",G13-$H$3)</f>
        <v/>
      </c>
    </row>
    <row r="14">
      <c r="A14" s="24">
        <f>IF(B14="","",ROW()-5)</f>
        <v/>
      </c>
      <c r="B14" s="20" t="inlineStr">
        <is>
          <t>تجهيز الصوت والإضاءة والبث</t>
        </is>
      </c>
      <c r="C14" s="25" t="inlineStr">
        <is>
          <t>اللوجستيات</t>
        </is>
      </c>
      <c r="D14" s="25" t="inlineStr">
        <is>
          <t>تقنية المعلومات</t>
        </is>
      </c>
      <c r="E14" s="25" t="inlineStr">
        <is>
          <t>متوسطة</t>
        </is>
      </c>
      <c r="F14" s="22" t="n">
        <v>46315</v>
      </c>
      <c r="G14" s="22" t="n">
        <v>46351</v>
      </c>
      <c r="H14" s="26" t="n">
        <v>0</v>
      </c>
      <c r="I14" s="27">
        <f>IF(B14="","",IF(N(H14)&gt;=1,"منجزة",IF(AND(G14&lt;&gt;"",$H$3&gt;G14),"متأخرة",IF(N(H14)&gt;0,"جارية","لم تبدأ"))))</f>
        <v/>
      </c>
      <c r="J14" s="24">
        <f>IF(OR(B14="",G14="",N(H14)&gt;=1),"",G14-$H$3)</f>
        <v/>
      </c>
    </row>
    <row r="15">
      <c r="A15" s="24">
        <f>IF(B15="","",ROW()-5)</f>
        <v/>
      </c>
      <c r="B15" s="20" t="inlineStr">
        <is>
          <t>طباعة الشهادات وبطاقات الحضور</t>
        </is>
      </c>
      <c r="C15" s="25" t="inlineStr">
        <is>
          <t>اللوجستيات</t>
        </is>
      </c>
      <c r="D15" s="25" t="inlineStr">
        <is>
          <t>العلاقات العامة</t>
        </is>
      </c>
      <c r="E15" s="25" t="inlineStr">
        <is>
          <t>منخفضة</t>
        </is>
      </c>
      <c r="F15" s="22" t="n">
        <v>46336</v>
      </c>
      <c r="G15" s="22" t="n">
        <v>46354</v>
      </c>
      <c r="H15" s="26" t="n">
        <v>0</v>
      </c>
      <c r="I15" s="27">
        <f>IF(B15="","",IF(N(H15)&gt;=1,"منجزة",IF(AND(G15&lt;&gt;"",$H$3&gt;G15),"متأخرة",IF(N(H15)&gt;0,"جارية","لم تبدأ"))))</f>
        <v/>
      </c>
      <c r="J15" s="24">
        <f>IF(OR(B15="",G15="",N(H15)&gt;=1),"",G15-$H$3)</f>
        <v/>
      </c>
    </row>
    <row r="16">
      <c r="A16" s="24">
        <f>IF(B16="","",ROW()-5)</f>
        <v/>
      </c>
      <c r="B16" s="20" t="inlineStr">
        <is>
          <t>متابعة الرعاة وتحصيل الرعايات</t>
        </is>
      </c>
      <c r="C16" s="25" t="inlineStr">
        <is>
          <t>المالية</t>
        </is>
      </c>
      <c r="D16" s="25" t="inlineStr">
        <is>
          <t>المدير المالي</t>
        </is>
      </c>
      <c r="E16" s="25" t="inlineStr">
        <is>
          <t>عالية</t>
        </is>
      </c>
      <c r="F16" s="22" t="n">
        <v>46280</v>
      </c>
      <c r="G16" s="22" t="n">
        <v>46326</v>
      </c>
      <c r="H16" s="26" t="n">
        <v>0.7</v>
      </c>
      <c r="I16" s="27">
        <f>IF(B16="","",IF(N(H16)&gt;=1,"منجزة",IF(AND(G16&lt;&gt;"",$H$3&gt;G16),"متأخرة",IF(N(H16)&gt;0,"جارية","لم تبدأ"))))</f>
        <v/>
      </c>
      <c r="J16" s="24">
        <f>IF(OR(B16="",G16="",N(H16)&gt;=1),"",G16-$H$3)</f>
        <v/>
      </c>
    </row>
    <row r="17">
      <c r="A17" s="24">
        <f>IF(B17="","",ROW()-5)</f>
        <v/>
      </c>
      <c r="B17" s="20" t="inlineStr">
        <is>
          <t>بروفة نهائية للبرنامج</t>
        </is>
      </c>
      <c r="C17" s="25" t="inlineStr">
        <is>
          <t>التنفيذ</t>
        </is>
      </c>
      <c r="D17" s="25" t="inlineStr">
        <is>
          <t>لجنة المحتوى</t>
        </is>
      </c>
      <c r="E17" s="25" t="inlineStr">
        <is>
          <t>عالية</t>
        </is>
      </c>
      <c r="F17" s="22" t="n">
        <v>46354</v>
      </c>
      <c r="G17" s="22" t="n">
        <v>46355</v>
      </c>
      <c r="H17" s="26" t="n">
        <v>0</v>
      </c>
      <c r="I17" s="27">
        <f>IF(B17="","",IF(N(H17)&gt;=1,"منجزة",IF(AND(G17&lt;&gt;"",$H$3&gt;G17),"متأخرة",IF(N(H17)&gt;0,"جارية","لم تبدأ"))))</f>
        <v/>
      </c>
      <c r="J17" s="24">
        <f>IF(OR(B17="",G17="",N(H17)&gt;=1),"",G17-$H$3)</f>
        <v/>
      </c>
    </row>
    <row r="18">
      <c r="A18" s="24">
        <f>IF(B18="","",ROW()-5)</f>
        <v/>
      </c>
      <c r="B18" s="20" t="inlineStr">
        <is>
          <t>تقرير ختامي وتسوية الحسابات</t>
        </is>
      </c>
      <c r="C18" s="25" t="inlineStr">
        <is>
          <t>الإقفال</t>
        </is>
      </c>
      <c r="D18" s="25" t="inlineStr">
        <is>
          <t>المدير المالي</t>
        </is>
      </c>
      <c r="E18" s="25" t="inlineStr">
        <is>
          <t>متوسطة</t>
        </is>
      </c>
      <c r="F18" s="22" t="n">
        <v>46357</v>
      </c>
      <c r="G18" s="22" t="n">
        <v>46366</v>
      </c>
      <c r="H18" s="26" t="n">
        <v>0</v>
      </c>
      <c r="I18" s="27">
        <f>IF(B18="","",IF(N(H18)&gt;=1,"منجزة",IF(AND(G18&lt;&gt;"",$H$3&gt;G18),"متأخرة",IF(N(H18)&gt;0,"جارية","لم تبدأ"))))</f>
        <v/>
      </c>
      <c r="J18" s="24">
        <f>IF(OR(B18="",G18="",N(H18)&gt;=1),"",G18-$H$3)</f>
        <v/>
      </c>
    </row>
    <row r="19">
      <c r="A19" s="24">
        <f>IF(B19="","",ROW()-5)</f>
        <v/>
      </c>
      <c r="B19" s="20" t="n"/>
      <c r="C19" s="25" t="n"/>
      <c r="D19" s="25" t="n"/>
      <c r="E19" s="25" t="n"/>
      <c r="F19" s="22" t="n"/>
      <c r="G19" s="22" t="n"/>
      <c r="H19" s="26" t="n"/>
      <c r="I19" s="27">
        <f>IF(B19="","",IF(N(H19)&gt;=1,"منجزة",IF(AND(G19&lt;&gt;"",$H$3&gt;G19),"متأخرة",IF(N(H19)&gt;0,"جارية","لم تبدأ"))))</f>
        <v/>
      </c>
      <c r="J19" s="24">
        <f>IF(OR(B19="",G19="",N(H19)&gt;=1),"",G19-$H$3)</f>
        <v/>
      </c>
    </row>
    <row r="20">
      <c r="A20" s="24">
        <f>IF(B20="","",ROW()-5)</f>
        <v/>
      </c>
      <c r="B20" s="20" t="n"/>
      <c r="C20" s="25" t="n"/>
      <c r="D20" s="25" t="n"/>
      <c r="E20" s="25" t="n"/>
      <c r="F20" s="22" t="n"/>
      <c r="G20" s="22" t="n"/>
      <c r="H20" s="26" t="n"/>
      <c r="I20" s="27">
        <f>IF(B20="","",IF(N(H20)&gt;=1,"منجزة",IF(AND(G20&lt;&gt;"",$H$3&gt;G20),"متأخرة",IF(N(H20)&gt;0,"جارية","لم تبدأ"))))</f>
        <v/>
      </c>
      <c r="J20" s="24">
        <f>IF(OR(B20="",G20="",N(H20)&gt;=1),"",G20-$H$3)</f>
        <v/>
      </c>
    </row>
    <row r="21">
      <c r="A21" s="24">
        <f>IF(B21="","",ROW()-5)</f>
        <v/>
      </c>
      <c r="B21" s="20" t="n"/>
      <c r="C21" s="25" t="n"/>
      <c r="D21" s="25" t="n"/>
      <c r="E21" s="25" t="n"/>
      <c r="F21" s="22" t="n"/>
      <c r="G21" s="22" t="n"/>
      <c r="H21" s="26" t="n"/>
      <c r="I21" s="27">
        <f>IF(B21="","",IF(N(H21)&gt;=1,"منجزة",IF(AND(G21&lt;&gt;"",$H$3&gt;G21),"متأخرة",IF(N(H21)&gt;0,"جارية","لم تبدأ"))))</f>
        <v/>
      </c>
      <c r="J21" s="24">
        <f>IF(OR(B21="",G21="",N(H21)&gt;=1),"",G21-$H$3)</f>
        <v/>
      </c>
    </row>
    <row r="22">
      <c r="A22" s="24">
        <f>IF(B22="","",ROW()-5)</f>
        <v/>
      </c>
      <c r="B22" s="20" t="n"/>
      <c r="C22" s="25" t="n"/>
      <c r="D22" s="25" t="n"/>
      <c r="E22" s="25" t="n"/>
      <c r="F22" s="22" t="n"/>
      <c r="G22" s="22" t="n"/>
      <c r="H22" s="26" t="n"/>
      <c r="I22" s="27">
        <f>IF(B22="","",IF(N(H22)&gt;=1,"منجزة",IF(AND(G22&lt;&gt;"",$H$3&gt;G22),"متأخرة",IF(N(H22)&gt;0,"جارية","لم تبدأ"))))</f>
        <v/>
      </c>
      <c r="J22" s="24">
        <f>IF(OR(B22="",G22="",N(H22)&gt;=1),"",G22-$H$3)</f>
        <v/>
      </c>
    </row>
    <row r="23">
      <c r="A23" s="24">
        <f>IF(B23="","",ROW()-5)</f>
        <v/>
      </c>
      <c r="B23" s="20" t="n"/>
      <c r="C23" s="25" t="n"/>
      <c r="D23" s="25" t="n"/>
      <c r="E23" s="25" t="n"/>
      <c r="F23" s="22" t="n"/>
      <c r="G23" s="22" t="n"/>
      <c r="H23" s="26" t="n"/>
      <c r="I23" s="27">
        <f>IF(B23="","",IF(N(H23)&gt;=1,"منجزة",IF(AND(G23&lt;&gt;"",$H$3&gt;G23),"متأخرة",IF(N(H23)&gt;0,"جارية","لم تبدأ"))))</f>
        <v/>
      </c>
      <c r="J23" s="24">
        <f>IF(OR(B23="",G23="",N(H23)&gt;=1),"",G23-$H$3)</f>
        <v/>
      </c>
    </row>
    <row r="24">
      <c r="A24" s="24">
        <f>IF(B24="","",ROW()-5)</f>
        <v/>
      </c>
      <c r="B24" s="20" t="n"/>
      <c r="C24" s="25" t="n"/>
      <c r="D24" s="25" t="n"/>
      <c r="E24" s="25" t="n"/>
      <c r="F24" s="22" t="n"/>
      <c r="G24" s="22" t="n"/>
      <c r="H24" s="26" t="n"/>
      <c r="I24" s="27">
        <f>IF(B24="","",IF(N(H24)&gt;=1,"منجزة",IF(AND(G24&lt;&gt;"",$H$3&gt;G24),"متأخرة",IF(N(H24)&gt;0,"جارية","لم تبدأ"))))</f>
        <v/>
      </c>
      <c r="J24" s="24">
        <f>IF(OR(B24="",G24="",N(H24)&gt;=1),"",G24-$H$3)</f>
        <v/>
      </c>
    </row>
    <row r="25">
      <c r="A25" s="24">
        <f>IF(B25="","",ROW()-5)</f>
        <v/>
      </c>
      <c r="B25" s="20" t="n"/>
      <c r="C25" s="25" t="n"/>
      <c r="D25" s="25" t="n"/>
      <c r="E25" s="25" t="n"/>
      <c r="F25" s="22" t="n"/>
      <c r="G25" s="22" t="n"/>
      <c r="H25" s="26" t="n"/>
      <c r="I25" s="27">
        <f>IF(B25="","",IF(N(H25)&gt;=1,"منجزة",IF(AND(G25&lt;&gt;"",$H$3&gt;G25),"متأخرة",IF(N(H25)&gt;0,"جارية","لم تبدأ"))))</f>
        <v/>
      </c>
      <c r="J25" s="24">
        <f>IF(OR(B25="",G25="",N(H25)&gt;=1),"",G25-$H$3)</f>
        <v/>
      </c>
    </row>
    <row r="26">
      <c r="A26" s="24">
        <f>IF(B26="","",ROW()-5)</f>
        <v/>
      </c>
      <c r="B26" s="20" t="n"/>
      <c r="C26" s="25" t="n"/>
      <c r="D26" s="25" t="n"/>
      <c r="E26" s="25" t="n"/>
      <c r="F26" s="22" t="n"/>
      <c r="G26" s="22" t="n"/>
      <c r="H26" s="26" t="n"/>
      <c r="I26" s="27">
        <f>IF(B26="","",IF(N(H26)&gt;=1,"منجزة",IF(AND(G26&lt;&gt;"",$H$3&gt;G26),"متأخرة",IF(N(H26)&gt;0,"جارية","لم تبدأ"))))</f>
        <v/>
      </c>
      <c r="J26" s="24">
        <f>IF(OR(B26="",G26="",N(H26)&gt;=1),"",G26-$H$3)</f>
        <v/>
      </c>
    </row>
    <row r="27">
      <c r="A27" s="24">
        <f>IF(B27="","",ROW()-5)</f>
        <v/>
      </c>
      <c r="B27" s="20" t="n"/>
      <c r="C27" s="25" t="n"/>
      <c r="D27" s="25" t="n"/>
      <c r="E27" s="25" t="n"/>
      <c r="F27" s="22" t="n"/>
      <c r="G27" s="22" t="n"/>
      <c r="H27" s="26" t="n"/>
      <c r="I27" s="27">
        <f>IF(B27="","",IF(N(H27)&gt;=1,"منجزة",IF(AND(G27&lt;&gt;"",$H$3&gt;G27),"متأخرة",IF(N(H27)&gt;0,"جارية","لم تبدأ"))))</f>
        <v/>
      </c>
      <c r="J27" s="24">
        <f>IF(OR(B27="",G27="",N(H27)&gt;=1),"",G27-$H$3)</f>
        <v/>
      </c>
    </row>
    <row r="28">
      <c r="A28" s="24">
        <f>IF(B28="","",ROW()-5)</f>
        <v/>
      </c>
      <c r="B28" s="20" t="n"/>
      <c r="C28" s="25" t="n"/>
      <c r="D28" s="25" t="n"/>
      <c r="E28" s="25" t="n"/>
      <c r="F28" s="22" t="n"/>
      <c r="G28" s="22" t="n"/>
      <c r="H28" s="26" t="n"/>
      <c r="I28" s="27">
        <f>IF(B28="","",IF(N(H28)&gt;=1,"منجزة",IF(AND(G28&lt;&gt;"",$H$3&gt;G28),"متأخرة",IF(N(H28)&gt;0,"جارية","لم تبدأ"))))</f>
        <v/>
      </c>
      <c r="J28" s="24">
        <f>IF(OR(B28="",G28="",N(H28)&gt;=1),"",G28-$H$3)</f>
        <v/>
      </c>
    </row>
    <row r="29">
      <c r="A29" s="24">
        <f>IF(B29="","",ROW()-5)</f>
        <v/>
      </c>
      <c r="B29" s="20" t="n"/>
      <c r="C29" s="25" t="n"/>
      <c r="D29" s="25" t="n"/>
      <c r="E29" s="25" t="n"/>
      <c r="F29" s="22" t="n"/>
      <c r="G29" s="22" t="n"/>
      <c r="H29" s="26" t="n"/>
      <c r="I29" s="27">
        <f>IF(B29="","",IF(N(H29)&gt;=1,"منجزة",IF(AND(G29&lt;&gt;"",$H$3&gt;G29),"متأخرة",IF(N(H29)&gt;0,"جارية","لم تبدأ"))))</f>
        <v/>
      </c>
      <c r="J29" s="24">
        <f>IF(OR(B29="",G29="",N(H29)&gt;=1),"",G29-$H$3)</f>
        <v/>
      </c>
    </row>
    <row r="30">
      <c r="A30" s="24">
        <f>IF(B30="","",ROW()-5)</f>
        <v/>
      </c>
      <c r="B30" s="20" t="n"/>
      <c r="C30" s="25" t="n"/>
      <c r="D30" s="25" t="n"/>
      <c r="E30" s="25" t="n"/>
      <c r="F30" s="22" t="n"/>
      <c r="G30" s="22" t="n"/>
      <c r="H30" s="26" t="n"/>
      <c r="I30" s="27">
        <f>IF(B30="","",IF(N(H30)&gt;=1,"منجزة",IF(AND(G30&lt;&gt;"",$H$3&gt;G30),"متأخرة",IF(N(H30)&gt;0,"جارية","لم تبدأ"))))</f>
        <v/>
      </c>
      <c r="J30" s="24">
        <f>IF(OR(B30="",G30="",N(H30)&gt;=1),"",G30-$H$3)</f>
        <v/>
      </c>
    </row>
    <row r="31">
      <c r="A31" s="24">
        <f>IF(B31="","",ROW()-5)</f>
        <v/>
      </c>
      <c r="B31" s="20" t="n"/>
      <c r="C31" s="25" t="n"/>
      <c r="D31" s="25" t="n"/>
      <c r="E31" s="25" t="n"/>
      <c r="F31" s="22" t="n"/>
      <c r="G31" s="22" t="n"/>
      <c r="H31" s="26" t="n"/>
      <c r="I31" s="27">
        <f>IF(B31="","",IF(N(H31)&gt;=1,"منجزة",IF(AND(G31&lt;&gt;"",$H$3&gt;G31),"متأخرة",IF(N(H31)&gt;0,"جارية","لم تبدأ"))))</f>
        <v/>
      </c>
      <c r="J31" s="24">
        <f>IF(OR(B31="",G31="",N(H31)&gt;=1),"",G31-$H$3)</f>
        <v/>
      </c>
    </row>
    <row r="32">
      <c r="A32" s="24">
        <f>IF(B32="","",ROW()-5)</f>
        <v/>
      </c>
      <c r="B32" s="20" t="n"/>
      <c r="C32" s="25" t="n"/>
      <c r="D32" s="25" t="n"/>
      <c r="E32" s="25" t="n"/>
      <c r="F32" s="22" t="n"/>
      <c r="G32" s="22" t="n"/>
      <c r="H32" s="26" t="n"/>
      <c r="I32" s="27">
        <f>IF(B32="","",IF(N(H32)&gt;=1,"منجزة",IF(AND(G32&lt;&gt;"",$H$3&gt;G32),"متأخرة",IF(N(H32)&gt;0,"جارية","لم تبدأ"))))</f>
        <v/>
      </c>
      <c r="J32" s="24">
        <f>IF(OR(B32="",G32="",N(H32)&gt;=1),"",G32-$H$3)</f>
        <v/>
      </c>
    </row>
    <row r="33">
      <c r="A33" s="24">
        <f>IF(B33="","",ROW()-5)</f>
        <v/>
      </c>
      <c r="B33" s="20" t="n"/>
      <c r="C33" s="25" t="n"/>
      <c r="D33" s="25" t="n"/>
      <c r="E33" s="25" t="n"/>
      <c r="F33" s="22" t="n"/>
      <c r="G33" s="22" t="n"/>
      <c r="H33" s="26" t="n"/>
      <c r="I33" s="27">
        <f>IF(B33="","",IF(N(H33)&gt;=1,"منجزة",IF(AND(G33&lt;&gt;"",$H$3&gt;G33),"متأخرة",IF(N(H33)&gt;0,"جارية","لم تبدأ"))))</f>
        <v/>
      </c>
      <c r="J33" s="24">
        <f>IF(OR(B33="",G33="",N(H33)&gt;=1),"",G33-$H$3)</f>
        <v/>
      </c>
    </row>
    <row r="34">
      <c r="A34" s="24">
        <f>IF(B34="","",ROW()-5)</f>
        <v/>
      </c>
      <c r="B34" s="20" t="n"/>
      <c r="C34" s="25" t="n"/>
      <c r="D34" s="25" t="n"/>
      <c r="E34" s="25" t="n"/>
      <c r="F34" s="22" t="n"/>
      <c r="G34" s="22" t="n"/>
      <c r="H34" s="26" t="n"/>
      <c r="I34" s="27">
        <f>IF(B34="","",IF(N(H34)&gt;=1,"منجزة",IF(AND(G34&lt;&gt;"",$H$3&gt;G34),"متأخرة",IF(N(H34)&gt;0,"جارية","لم تبدأ"))))</f>
        <v/>
      </c>
      <c r="J34" s="24">
        <f>IF(OR(B34="",G34="",N(H34)&gt;=1),"",G34-$H$3)</f>
        <v/>
      </c>
    </row>
    <row r="35">
      <c r="A35" s="24">
        <f>IF(B35="","",ROW()-5)</f>
        <v/>
      </c>
      <c r="B35" s="20" t="n"/>
      <c r="C35" s="25" t="n"/>
      <c r="D35" s="25" t="n"/>
      <c r="E35" s="25" t="n"/>
      <c r="F35" s="22" t="n"/>
      <c r="G35" s="22" t="n"/>
      <c r="H35" s="26" t="n"/>
      <c r="I35" s="27">
        <f>IF(B35="","",IF(N(H35)&gt;=1,"منجزة",IF(AND(G35&lt;&gt;"",$H$3&gt;G35),"متأخرة",IF(N(H35)&gt;0,"جارية","لم تبدأ"))))</f>
        <v/>
      </c>
      <c r="J35" s="24">
        <f>IF(OR(B35="",G35="",N(H35)&gt;=1),"",G35-$H$3)</f>
        <v/>
      </c>
    </row>
    <row r="36">
      <c r="A36" s="24">
        <f>IF(B36="","",ROW()-5)</f>
        <v/>
      </c>
      <c r="B36" s="20" t="n"/>
      <c r="C36" s="25" t="n"/>
      <c r="D36" s="25" t="n"/>
      <c r="E36" s="25" t="n"/>
      <c r="F36" s="22" t="n"/>
      <c r="G36" s="22" t="n"/>
      <c r="H36" s="26" t="n"/>
      <c r="I36" s="27">
        <f>IF(B36="","",IF(N(H36)&gt;=1,"منجزة",IF(AND(G36&lt;&gt;"",$H$3&gt;G36),"متأخرة",IF(N(H36)&gt;0,"جارية","لم تبدأ"))))</f>
        <v/>
      </c>
      <c r="J36" s="24">
        <f>IF(OR(B36="",G36="",N(H36)&gt;=1),"",G36-$H$3)</f>
        <v/>
      </c>
    </row>
    <row r="37">
      <c r="A37" s="24">
        <f>IF(B37="","",ROW()-5)</f>
        <v/>
      </c>
      <c r="B37" s="20" t="n"/>
      <c r="C37" s="25" t="n"/>
      <c r="D37" s="25" t="n"/>
      <c r="E37" s="25" t="n"/>
      <c r="F37" s="22" t="n"/>
      <c r="G37" s="22" t="n"/>
      <c r="H37" s="26" t="n"/>
      <c r="I37" s="27">
        <f>IF(B37="","",IF(N(H37)&gt;=1,"منجزة",IF(AND(G37&lt;&gt;"",$H$3&gt;G37),"متأخرة",IF(N(H37)&gt;0,"جارية","لم تبدأ"))))</f>
        <v/>
      </c>
      <c r="J37" s="24">
        <f>IF(OR(B37="",G37="",N(H37)&gt;=1),"",G37-$H$3)</f>
        <v/>
      </c>
    </row>
    <row r="38">
      <c r="A38" s="24">
        <f>IF(B38="","",ROW()-5)</f>
        <v/>
      </c>
      <c r="B38" s="20" t="n"/>
      <c r="C38" s="25" t="n"/>
      <c r="D38" s="25" t="n"/>
      <c r="E38" s="25" t="n"/>
      <c r="F38" s="22" t="n"/>
      <c r="G38" s="22" t="n"/>
      <c r="H38" s="26" t="n"/>
      <c r="I38" s="27">
        <f>IF(B38="","",IF(N(H38)&gt;=1,"منجزة",IF(AND(G38&lt;&gt;"",$H$3&gt;G38),"متأخرة",IF(N(H38)&gt;0,"جارية","لم تبدأ"))))</f>
        <v/>
      </c>
      <c r="J38" s="24">
        <f>IF(OR(B38="",G38="",N(H38)&gt;=1),"",G38-$H$3)</f>
        <v/>
      </c>
    </row>
    <row r="39">
      <c r="A39" s="24">
        <f>IF(B39="","",ROW()-5)</f>
        <v/>
      </c>
      <c r="B39" s="20" t="n"/>
      <c r="C39" s="25" t="n"/>
      <c r="D39" s="25" t="n"/>
      <c r="E39" s="25" t="n"/>
      <c r="F39" s="22" t="n"/>
      <c r="G39" s="22" t="n"/>
      <c r="H39" s="26" t="n"/>
      <c r="I39" s="27">
        <f>IF(B39="","",IF(N(H39)&gt;=1,"منجزة",IF(AND(G39&lt;&gt;"",$H$3&gt;G39),"متأخرة",IF(N(H39)&gt;0,"جارية","لم تبدأ"))))</f>
        <v/>
      </c>
      <c r="J39" s="24">
        <f>IF(OR(B39="",G39="",N(H39)&gt;=1),"",G39-$H$3)</f>
        <v/>
      </c>
    </row>
    <row r="40">
      <c r="A40" s="24">
        <f>IF(B40="","",ROW()-5)</f>
        <v/>
      </c>
      <c r="B40" s="20" t="n"/>
      <c r="C40" s="25" t="n"/>
      <c r="D40" s="25" t="n"/>
      <c r="E40" s="25" t="n"/>
      <c r="F40" s="22" t="n"/>
      <c r="G40" s="22" t="n"/>
      <c r="H40" s="26" t="n"/>
      <c r="I40" s="27">
        <f>IF(B40="","",IF(N(H40)&gt;=1,"منجزة",IF(AND(G40&lt;&gt;"",$H$3&gt;G40),"متأخرة",IF(N(H40)&gt;0,"جارية","لم تبدأ"))))</f>
        <v/>
      </c>
      <c r="J40" s="24">
        <f>IF(OR(B40="",G40="",N(H40)&gt;=1),"",G40-$H$3)</f>
        <v/>
      </c>
    </row>
    <row r="41">
      <c r="A41" s="24">
        <f>IF(B41="","",ROW()-5)</f>
        <v/>
      </c>
      <c r="B41" s="20" t="n"/>
      <c r="C41" s="25" t="n"/>
      <c r="D41" s="25" t="n"/>
      <c r="E41" s="25" t="n"/>
      <c r="F41" s="22" t="n"/>
      <c r="G41" s="22" t="n"/>
      <c r="H41" s="26" t="n"/>
      <c r="I41" s="27">
        <f>IF(B41="","",IF(N(H41)&gt;=1,"منجزة",IF(AND(G41&lt;&gt;"",$H$3&gt;G41),"متأخرة",IF(N(H41)&gt;0,"جارية","لم تبدأ"))))</f>
        <v/>
      </c>
      <c r="J41" s="24">
        <f>IF(OR(B41="",G41="",N(H41)&gt;=1),"",G41-$H$3)</f>
        <v/>
      </c>
    </row>
    <row r="42">
      <c r="A42" s="24">
        <f>IF(B42="","",ROW()-5)</f>
        <v/>
      </c>
      <c r="B42" s="20" t="n"/>
      <c r="C42" s="25" t="n"/>
      <c r="D42" s="25" t="n"/>
      <c r="E42" s="25" t="n"/>
      <c r="F42" s="22" t="n"/>
      <c r="G42" s="22" t="n"/>
      <c r="H42" s="26" t="n"/>
      <c r="I42" s="27">
        <f>IF(B42="","",IF(N(H42)&gt;=1,"منجزة",IF(AND(G42&lt;&gt;"",$H$3&gt;G42),"متأخرة",IF(N(H42)&gt;0,"جارية","لم تبدأ"))))</f>
        <v/>
      </c>
      <c r="J42" s="24">
        <f>IF(OR(B42="",G42="",N(H42)&gt;=1),"",G42-$H$3)</f>
        <v/>
      </c>
    </row>
    <row r="43">
      <c r="A43" s="24">
        <f>IF(B43="","",ROW()-5)</f>
        <v/>
      </c>
      <c r="B43" s="20" t="n"/>
      <c r="C43" s="25" t="n"/>
      <c r="D43" s="25" t="n"/>
      <c r="E43" s="25" t="n"/>
      <c r="F43" s="22" t="n"/>
      <c r="G43" s="22" t="n"/>
      <c r="H43" s="26" t="n"/>
      <c r="I43" s="27">
        <f>IF(B43="","",IF(N(H43)&gt;=1,"منجزة",IF(AND(G43&lt;&gt;"",$H$3&gt;G43),"متأخرة",IF(N(H43)&gt;0,"جارية","لم تبدأ"))))</f>
        <v/>
      </c>
      <c r="J43" s="24">
        <f>IF(OR(B43="",G43="",N(H43)&gt;=1),"",G43-$H$3)</f>
        <v/>
      </c>
    </row>
    <row r="44">
      <c r="A44" s="24">
        <f>IF(B44="","",ROW()-5)</f>
        <v/>
      </c>
      <c r="B44" s="20" t="n"/>
      <c r="C44" s="25" t="n"/>
      <c r="D44" s="25" t="n"/>
      <c r="E44" s="25" t="n"/>
      <c r="F44" s="22" t="n"/>
      <c r="G44" s="22" t="n"/>
      <c r="H44" s="26" t="n"/>
      <c r="I44" s="27">
        <f>IF(B44="","",IF(N(H44)&gt;=1,"منجزة",IF(AND(G44&lt;&gt;"",$H$3&gt;G44),"متأخرة",IF(N(H44)&gt;0,"جارية","لم تبدأ"))))</f>
        <v/>
      </c>
      <c r="J44" s="24">
        <f>IF(OR(B44="",G44="",N(H44)&gt;=1),"",G44-$H$3)</f>
        <v/>
      </c>
    </row>
    <row r="45">
      <c r="A45" s="24">
        <f>IF(B45="","",ROW()-5)</f>
        <v/>
      </c>
      <c r="B45" s="20" t="n"/>
      <c r="C45" s="25" t="n"/>
      <c r="D45" s="25" t="n"/>
      <c r="E45" s="25" t="n"/>
      <c r="F45" s="22" t="n"/>
      <c r="G45" s="22" t="n"/>
      <c r="H45" s="26" t="n"/>
      <c r="I45" s="27">
        <f>IF(B45="","",IF(N(H45)&gt;=1,"منجزة",IF(AND(G45&lt;&gt;"",$H$3&gt;G45),"متأخرة",IF(N(H45)&gt;0,"جارية","لم تبدأ"))))</f>
        <v/>
      </c>
      <c r="J45" s="24">
        <f>IF(OR(B45="",G45="",N(H45)&gt;=1),"",G45-$H$3)</f>
        <v/>
      </c>
    </row>
    <row r="46">
      <c r="A46" s="24">
        <f>IF(B46="","",ROW()-5)</f>
        <v/>
      </c>
      <c r="B46" s="20" t="n"/>
      <c r="C46" s="25" t="n"/>
      <c r="D46" s="25" t="n"/>
      <c r="E46" s="25" t="n"/>
      <c r="F46" s="22" t="n"/>
      <c r="G46" s="22" t="n"/>
      <c r="H46" s="26" t="n"/>
      <c r="I46" s="27">
        <f>IF(B46="","",IF(N(H46)&gt;=1,"منجزة",IF(AND(G46&lt;&gt;"",$H$3&gt;G46),"متأخرة",IF(N(H46)&gt;0,"جارية","لم تبدأ"))))</f>
        <v/>
      </c>
      <c r="J46" s="24">
        <f>IF(OR(B46="",G46="",N(H46)&gt;=1),"",G46-$H$3)</f>
        <v/>
      </c>
    </row>
    <row r="47">
      <c r="A47" s="24">
        <f>IF(B47="","",ROW()-5)</f>
        <v/>
      </c>
      <c r="B47" s="20" t="n"/>
      <c r="C47" s="25" t="n"/>
      <c r="D47" s="25" t="n"/>
      <c r="E47" s="25" t="n"/>
      <c r="F47" s="22" t="n"/>
      <c r="G47" s="22" t="n"/>
      <c r="H47" s="26" t="n"/>
      <c r="I47" s="27">
        <f>IF(B47="","",IF(N(H47)&gt;=1,"منجزة",IF(AND(G47&lt;&gt;"",$H$3&gt;G47),"متأخرة",IF(N(H47)&gt;0,"جارية","لم تبدأ"))))</f>
        <v/>
      </c>
      <c r="J47" s="24">
        <f>IF(OR(B47="",G47="",N(H47)&gt;=1),"",G47-$H$3)</f>
        <v/>
      </c>
    </row>
    <row r="48">
      <c r="A48" s="24">
        <f>IF(B48="","",ROW()-5)</f>
        <v/>
      </c>
      <c r="B48" s="20" t="n"/>
      <c r="C48" s="25" t="n"/>
      <c r="D48" s="25" t="n"/>
      <c r="E48" s="25" t="n"/>
      <c r="F48" s="22" t="n"/>
      <c r="G48" s="22" t="n"/>
      <c r="H48" s="26" t="n"/>
      <c r="I48" s="27">
        <f>IF(B48="","",IF(N(H48)&gt;=1,"منجزة",IF(AND(G48&lt;&gt;"",$H$3&gt;G48),"متأخرة",IF(N(H48)&gt;0,"جارية","لم تبدأ"))))</f>
        <v/>
      </c>
      <c r="J48" s="24">
        <f>IF(OR(B48="",G48="",N(H48)&gt;=1),"",G48-$H$3)</f>
        <v/>
      </c>
    </row>
    <row r="49">
      <c r="A49" s="24">
        <f>IF(B49="","",ROW()-5)</f>
        <v/>
      </c>
      <c r="B49" s="20" t="n"/>
      <c r="C49" s="25" t="n"/>
      <c r="D49" s="25" t="n"/>
      <c r="E49" s="25" t="n"/>
      <c r="F49" s="22" t="n"/>
      <c r="G49" s="22" t="n"/>
      <c r="H49" s="26" t="n"/>
      <c r="I49" s="27">
        <f>IF(B49="","",IF(N(H49)&gt;=1,"منجزة",IF(AND(G49&lt;&gt;"",$H$3&gt;G49),"متأخرة",IF(N(H49)&gt;0,"جارية","لم تبدأ"))))</f>
        <v/>
      </c>
      <c r="J49" s="24">
        <f>IF(OR(B49="",G49="",N(H49)&gt;=1),"",G49-$H$3)</f>
        <v/>
      </c>
    </row>
    <row r="50">
      <c r="A50" s="24">
        <f>IF(B50="","",ROW()-5)</f>
        <v/>
      </c>
      <c r="B50" s="20" t="n"/>
      <c r="C50" s="25" t="n"/>
      <c r="D50" s="25" t="n"/>
      <c r="E50" s="25" t="n"/>
      <c r="F50" s="22" t="n"/>
      <c r="G50" s="22" t="n"/>
      <c r="H50" s="26" t="n"/>
      <c r="I50" s="27">
        <f>IF(B50="","",IF(N(H50)&gt;=1,"منجزة",IF(AND(G50&lt;&gt;"",$H$3&gt;G50),"متأخرة",IF(N(H50)&gt;0,"جارية","لم تبدأ"))))</f>
        <v/>
      </c>
      <c r="J50" s="24">
        <f>IF(OR(B50="",G50="",N(H50)&gt;=1),"",G50-$H$3)</f>
        <v/>
      </c>
    </row>
    <row r="51">
      <c r="A51" s="24">
        <f>IF(B51="","",ROW()-5)</f>
        <v/>
      </c>
      <c r="B51" s="20" t="n"/>
      <c r="C51" s="25" t="n"/>
      <c r="D51" s="25" t="n"/>
      <c r="E51" s="25" t="n"/>
      <c r="F51" s="22" t="n"/>
      <c r="G51" s="22" t="n"/>
      <c r="H51" s="26" t="n"/>
      <c r="I51" s="27">
        <f>IF(B51="","",IF(N(H51)&gt;=1,"منجزة",IF(AND(G51&lt;&gt;"",$H$3&gt;G51),"متأخرة",IF(N(H51)&gt;0,"جارية","لم تبدأ"))))</f>
        <v/>
      </c>
      <c r="J51" s="24">
        <f>IF(OR(B51="",G51="",N(H51)&gt;=1),"",G51-$H$3)</f>
        <v/>
      </c>
    </row>
    <row r="52">
      <c r="A52" s="24">
        <f>IF(B52="","",ROW()-5)</f>
        <v/>
      </c>
      <c r="B52" s="20" t="n"/>
      <c r="C52" s="25" t="n"/>
      <c r="D52" s="25" t="n"/>
      <c r="E52" s="25" t="n"/>
      <c r="F52" s="22" t="n"/>
      <c r="G52" s="22" t="n"/>
      <c r="H52" s="26" t="n"/>
      <c r="I52" s="27">
        <f>IF(B52="","",IF(N(H52)&gt;=1,"منجزة",IF(AND(G52&lt;&gt;"",$H$3&gt;G52),"متأخرة",IF(N(H52)&gt;0,"جارية","لم تبدأ"))))</f>
        <v/>
      </c>
      <c r="J52" s="24">
        <f>IF(OR(B52="",G52="",N(H52)&gt;=1),"",G52-$H$3)</f>
        <v/>
      </c>
    </row>
    <row r="53">
      <c r="A53" s="24">
        <f>IF(B53="","",ROW()-5)</f>
        <v/>
      </c>
      <c r="B53" s="20" t="n"/>
      <c r="C53" s="25" t="n"/>
      <c r="D53" s="25" t="n"/>
      <c r="E53" s="25" t="n"/>
      <c r="F53" s="22" t="n"/>
      <c r="G53" s="22" t="n"/>
      <c r="H53" s="26" t="n"/>
      <c r="I53" s="27">
        <f>IF(B53="","",IF(N(H53)&gt;=1,"منجزة",IF(AND(G53&lt;&gt;"",$H$3&gt;G53),"متأخرة",IF(N(H53)&gt;0,"جارية","لم تبدأ"))))</f>
        <v/>
      </c>
      <c r="J53" s="24">
        <f>IF(OR(B53="",G53="",N(H53)&gt;=1),"",G53-$H$3)</f>
        <v/>
      </c>
    </row>
    <row r="54">
      <c r="A54" s="24">
        <f>IF(B54="","",ROW()-5)</f>
        <v/>
      </c>
      <c r="B54" s="20" t="n"/>
      <c r="C54" s="25" t="n"/>
      <c r="D54" s="25" t="n"/>
      <c r="E54" s="25" t="n"/>
      <c r="F54" s="22" t="n"/>
      <c r="G54" s="22" t="n"/>
      <c r="H54" s="26" t="n"/>
      <c r="I54" s="27">
        <f>IF(B54="","",IF(N(H54)&gt;=1,"منجزة",IF(AND(G54&lt;&gt;"",$H$3&gt;G54),"متأخرة",IF(N(H54)&gt;0,"جارية","لم تبدأ"))))</f>
        <v/>
      </c>
      <c r="J54" s="24">
        <f>IF(OR(B54="",G54="",N(H54)&gt;=1),"",G54-$H$3)</f>
        <v/>
      </c>
    </row>
    <row r="55">
      <c r="A55" s="24">
        <f>IF(B55="","",ROW()-5)</f>
        <v/>
      </c>
      <c r="B55" s="20" t="n"/>
      <c r="C55" s="25" t="n"/>
      <c r="D55" s="25" t="n"/>
      <c r="E55" s="25" t="n"/>
      <c r="F55" s="22" t="n"/>
      <c r="G55" s="22" t="n"/>
      <c r="H55" s="26" t="n"/>
      <c r="I55" s="27">
        <f>IF(B55="","",IF(N(H55)&gt;=1,"منجزة",IF(AND(G55&lt;&gt;"",$H$3&gt;G55),"متأخرة",IF(N(H55)&gt;0,"جارية","لم تبدأ"))))</f>
        <v/>
      </c>
      <c r="J55" s="24">
        <f>IF(OR(B55="",G55="",N(H55)&gt;=1),"",G55-$H$3)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F3:G3"/>
    <mergeCell ref="A1:J1"/>
    <mergeCell ref="A2:J2"/>
    <mergeCell ref="C3:D3"/>
    <mergeCell ref="A3:B3"/>
  </mergeCells>
  <conditionalFormatting sqref="I6:I55">
    <cfRule type="cellIs" priority="1" operator="equal" dxfId="0">
      <formula>"متأخرة"</formula>
    </cfRule>
    <cfRule type="cellIs" priority="2" operator="equal" dxfId="1">
      <formula>"منجزة"</formula>
    </cfRule>
    <cfRule type="cellIs" priority="3" operator="equal" dxfId="2">
      <formula>"جارية"</formula>
    </cfRule>
  </conditionalFormatting>
  <dataValidations count="1">
    <dataValidation sqref="E6:E55" showDropDown="0" showInputMessage="0" showErrorMessage="0" allowBlank="1" type="list">
      <formula1>"عالية,متوسطة,منخفضة"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rightToLeft="1"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4" customWidth="1" min="5" max="5"/>
  </cols>
  <sheetData>
    <row r="1" ht="30" customHeight="1">
      <c r="A1" s="15" t="inlineStr">
        <is>
          <t>ملخص متابعة المهام</t>
        </is>
      </c>
      <c r="B1" s="16" t="n"/>
      <c r="C1" s="16" t="n"/>
      <c r="D1" s="16" t="n"/>
      <c r="E1" s="16" t="n"/>
    </row>
    <row r="4" ht="30" customHeight="1">
      <c r="A4" s="23" t="inlineStr">
        <is>
          <t>الحالة</t>
        </is>
      </c>
      <c r="B4" s="23" t="inlineStr">
        <is>
          <t>عدد المهام</t>
        </is>
      </c>
      <c r="C4" s="23" t="inlineStr">
        <is>
          <t>النسبة</t>
        </is>
      </c>
    </row>
    <row r="5">
      <c r="A5" s="18" t="inlineStr">
        <is>
          <t>منجزة</t>
        </is>
      </c>
      <c r="B5" s="24">
        <f>COUNTIF('المهام'!$I$6:$I$55,$A5)</f>
        <v/>
      </c>
      <c r="C5" s="28">
        <f>IF($B$9=0,"",B5/$B$9)</f>
        <v/>
      </c>
    </row>
    <row r="6">
      <c r="A6" s="18" t="inlineStr">
        <is>
          <t>جارية</t>
        </is>
      </c>
      <c r="B6" s="24">
        <f>COUNTIF('المهام'!$I$6:$I$55,$A6)</f>
        <v/>
      </c>
      <c r="C6" s="28">
        <f>IF($B$9=0,"",B6/$B$9)</f>
        <v/>
      </c>
    </row>
    <row r="7">
      <c r="A7" s="18" t="inlineStr">
        <is>
          <t>متأخرة</t>
        </is>
      </c>
      <c r="B7" s="24">
        <f>COUNTIF('المهام'!$I$6:$I$55,$A7)</f>
        <v/>
      </c>
      <c r="C7" s="28">
        <f>IF($B$9=0,"",B7/$B$9)</f>
        <v/>
      </c>
    </row>
    <row r="8">
      <c r="A8" s="18" t="inlineStr">
        <is>
          <t>لم تبدأ</t>
        </is>
      </c>
      <c r="B8" s="24">
        <f>COUNTIF('المهام'!$I$6:$I$55,$A8)</f>
        <v/>
      </c>
      <c r="C8" s="28">
        <f>IF($B$9=0,"",B8/$B$9)</f>
        <v/>
      </c>
    </row>
    <row r="9">
      <c r="A9" s="29" t="inlineStr">
        <is>
          <t>الإجمالي</t>
        </is>
      </c>
      <c r="B9" s="30">
        <f>SUM(B5:B8)</f>
        <v/>
      </c>
      <c r="C9" s="31">
        <f>SUM(C5:C8)</f>
        <v/>
      </c>
    </row>
    <row r="11">
      <c r="A11" s="18" t="inlineStr">
        <is>
          <t>متوسط نسبة الإنجاز للمشروع</t>
        </is>
      </c>
      <c r="B11" s="32">
        <f>IF(B9=0,"",AVERAGE('المهام'!H6:H55))</f>
        <v/>
      </c>
    </row>
    <row r="13" ht="30" customHeight="1">
      <c r="A13" s="23" t="inlineStr">
        <is>
          <t>المسؤول</t>
        </is>
      </c>
      <c r="B13" s="23" t="inlineStr">
        <is>
          <t>المهام</t>
        </is>
      </c>
      <c r="C13" s="23" t="inlineStr">
        <is>
          <t>المنجزة</t>
        </is>
      </c>
      <c r="D13" s="23" t="inlineStr">
        <is>
          <t>المتأخرة</t>
        </is>
      </c>
      <c r="E13" s="23" t="inlineStr">
        <is>
          <t>متوسط الإنجاز</t>
        </is>
      </c>
    </row>
    <row r="14">
      <c r="A14" s="20" t="inlineStr">
        <is>
          <t>المدير المالي</t>
        </is>
      </c>
      <c r="B14" s="24">
        <f>IF(A14="","",COUNTIF('المهام'!$D$6:$D$55,A14))</f>
        <v/>
      </c>
      <c r="C14" s="24">
        <f>IF(A14="","",COUNTIFS('المهام'!$D$6:$D$55,A14,'المهام'!$I$6:$I$55,"منجزة"))</f>
        <v/>
      </c>
      <c r="D14" s="24">
        <f>IF(A14="","",COUNTIFS('المهام'!$D$6:$D$55,A14,'المهام'!$I$6:$I$55,"متأخرة"))</f>
        <v/>
      </c>
      <c r="E14" s="28">
        <f>IF(OR(A14="",N(B14)=0),"",AVERAGEIF('المهام'!$D$6:$D$55,A14,'المهام'!$H$6:$H$55))</f>
        <v/>
      </c>
    </row>
    <row r="15">
      <c r="A15" s="20" t="inlineStr">
        <is>
          <t>العلاقات العامة</t>
        </is>
      </c>
      <c r="B15" s="24">
        <f>IF(A15="","",COUNTIF('المهام'!$D$6:$D$55,A15))</f>
        <v/>
      </c>
      <c r="C15" s="24">
        <f>IF(A15="","",COUNTIFS('المهام'!$D$6:$D$55,A15,'المهام'!$I$6:$I$55,"منجزة"))</f>
        <v/>
      </c>
      <c r="D15" s="24">
        <f>IF(A15="","",COUNTIFS('المهام'!$D$6:$D$55,A15,'المهام'!$I$6:$I$55,"متأخرة"))</f>
        <v/>
      </c>
      <c r="E15" s="28">
        <f>IF(OR(A15="",N(B15)=0),"",AVERAGEIF('المهام'!$D$6:$D$55,A15,'المهام'!$H$6:$H$55))</f>
        <v/>
      </c>
    </row>
    <row r="16">
      <c r="A16" s="20" t="inlineStr">
        <is>
          <t>لجنة المحتوى</t>
        </is>
      </c>
      <c r="B16" s="24">
        <f>IF(A16="","",COUNTIF('المهام'!$D$6:$D$55,A16))</f>
        <v/>
      </c>
      <c r="C16" s="24">
        <f>IF(A16="","",COUNTIFS('المهام'!$D$6:$D$55,A16,'المهام'!$I$6:$I$55,"منجزة"))</f>
        <v/>
      </c>
      <c r="D16" s="24">
        <f>IF(A16="","",COUNTIFS('المهام'!$D$6:$D$55,A16,'المهام'!$I$6:$I$55,"متأخرة"))</f>
        <v/>
      </c>
      <c r="E16" s="28">
        <f>IF(OR(A16="",N(B16)=0),"",AVERAGEIF('المهام'!$D$6:$D$55,A16,'المهام'!$H$6:$H$55))</f>
        <v/>
      </c>
    </row>
    <row r="17">
      <c r="A17" s="20" t="inlineStr">
        <is>
          <t>فريق التسويق</t>
        </is>
      </c>
      <c r="B17" s="24">
        <f>IF(A17="","",COUNTIF('المهام'!$D$6:$D$55,A17))</f>
        <v/>
      </c>
      <c r="C17" s="24">
        <f>IF(A17="","",COUNTIFS('المهام'!$D$6:$D$55,A17,'المهام'!$I$6:$I$55,"منجزة"))</f>
        <v/>
      </c>
      <c r="D17" s="24">
        <f>IF(A17="","",COUNTIFS('المهام'!$D$6:$D$55,A17,'المهام'!$I$6:$I$55,"متأخرة"))</f>
        <v/>
      </c>
      <c r="E17" s="28">
        <f>IF(OR(A17="",N(B17)=0),"",AVERAGEIF('المهام'!$D$6:$D$55,A17,'المهام'!$H$6:$H$55))</f>
        <v/>
      </c>
    </row>
    <row r="18">
      <c r="A18" s="20" t="inlineStr">
        <is>
          <t>تقنية المعلومات</t>
        </is>
      </c>
      <c r="B18" s="24">
        <f>IF(A18="","",COUNTIF('المهام'!$D$6:$D$55,A18))</f>
        <v/>
      </c>
      <c r="C18" s="24">
        <f>IF(A18="","",COUNTIFS('المهام'!$D$6:$D$55,A18,'المهام'!$I$6:$I$55,"منجزة"))</f>
        <v/>
      </c>
      <c r="D18" s="24">
        <f>IF(A18="","",COUNTIFS('المهام'!$D$6:$D$55,A18,'المهام'!$I$6:$I$55,"متأخرة"))</f>
        <v/>
      </c>
      <c r="E18" s="28">
        <f>IF(OR(A18="",N(B18)=0),"",AVERAGEIF('المهام'!$D$6:$D$55,A18,'المهام'!$H$6:$H$55))</f>
        <v/>
      </c>
    </row>
    <row r="19">
      <c r="A19" s="20" t="n"/>
      <c r="B19" s="24">
        <f>IF(A19="","",COUNTIF('المهام'!$D$6:$D$55,A19))</f>
        <v/>
      </c>
      <c r="C19" s="24">
        <f>IF(A19="","",COUNTIFS('المهام'!$D$6:$D$55,A19,'المهام'!$I$6:$I$55,"منجزة"))</f>
        <v/>
      </c>
      <c r="D19" s="24">
        <f>IF(A19="","",COUNTIFS('المهام'!$D$6:$D$55,A19,'المهام'!$I$6:$I$55,"متأخرة"))</f>
        <v/>
      </c>
      <c r="E19" s="28">
        <f>IF(OR(A19="",N(B19)=0),"",AVERAGEIF('المهام'!$D$6:$D$55,A19,'المهام'!$H$6:$H$55))</f>
        <v/>
      </c>
    </row>
    <row r="20">
      <c r="A20" s="20" t="n"/>
      <c r="B20" s="24">
        <f>IF(A20="","",COUNTIF('المهام'!$D$6:$D$55,A20))</f>
        <v/>
      </c>
      <c r="C20" s="24">
        <f>IF(A20="","",COUNTIFS('المهام'!$D$6:$D$55,A20,'المهام'!$I$6:$I$55,"منجزة"))</f>
        <v/>
      </c>
      <c r="D20" s="24">
        <f>IF(A20="","",COUNTIFS('المهام'!$D$6:$D$55,A20,'المهام'!$I$6:$I$55,"متأخرة"))</f>
        <v/>
      </c>
      <c r="E20" s="28">
        <f>IF(OR(A20="",N(B20)=0),"",AVERAGEIF('المهام'!$D$6:$D$55,A20,'المهام'!$H$6:$H$55))</f>
        <v/>
      </c>
    </row>
    <row r="21">
      <c r="A21" s="20" t="n"/>
      <c r="B21" s="24">
        <f>IF(A21="","",COUNTIF('المهام'!$D$6:$D$55,A21))</f>
        <v/>
      </c>
      <c r="C21" s="24">
        <f>IF(A21="","",COUNTIFS('المهام'!$D$6:$D$55,A21,'المهام'!$I$6:$I$55,"منجزة"))</f>
        <v/>
      </c>
      <c r="D21" s="24">
        <f>IF(A21="","",COUNTIFS('المهام'!$D$6:$D$55,A21,'المهام'!$I$6:$I$55,"متأخرة"))</f>
        <v/>
      </c>
      <c r="E21" s="28">
        <f>IF(OR(A21="",N(B21)=0),"",AVERAGEIF('المهام'!$D$6:$D$55,A21,'المهام'!$H$6:$H$55))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E1"/>
  </mergeCells>
  <conditionalFormatting sqref="D14:D21">
    <cfRule type="cellIs" priority="1" operator="greater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2026-10-28T12:43:27Z</dcterms:created>
  <dcterms:modified xmlns:dcterms="http://purl.org/dc/terms/" xmlns:xsi="http://www.w3.org/2001/XMLSchema-instance" xsi:type="dcterms:W3CDTF">2026-10-28T12:43:27Z</dcterms:modified>
</cp:coreProperties>
</file>