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جدول" sheetId="3" state="visible" r:id="rId3"/>
    <sheet xmlns:r="http://schemas.openxmlformats.org/officeDocument/2006/relationships" name="الملخص" sheetId="4" state="visible" r:id="rId4"/>
  </sheets>
  <definedNames>
    <definedName name="_xlnm.Print_Area" localSheetId="2">'الجدول'!$A$1:$U$38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mm/yyyy"/>
    <numFmt numFmtId="167" formatCode="#,##0.00;[Red]-#,##0.00"/>
    <numFmt numFmtId="168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66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" fontId="10" fillId="4" borderId="2" applyAlignment="1" applyProtection="1" pivotButton="0" quotePrefix="0" xfId="0">
      <alignment horizontal="center" vertical="center"/>
      <protection locked="0" hidden="0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8" fontId="10" fillId="0" borderId="2" applyAlignment="1" pivotButton="0" quotePrefix="0" xfId="0">
      <alignment horizontal="center" vertical="center"/>
    </xf>
    <xf numFmtId="167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0" fontId="16" fillId="5" borderId="6" pivotButton="0" quotePrefix="0" xfId="0"/>
    <xf numFmtId="168" fontId="16" fillId="5" borderId="6" applyAlignment="1" pivotButton="0" quotePrefix="0" xfId="0">
      <alignment horizontal="center" vertical="center"/>
    </xf>
    <xf numFmtId="167" fontId="16" fillId="5" borderId="6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المصروفات المقدمة المستهلكة شهريًا</a:t>
            </a:r>
          </a:p>
        </rich>
      </tx>
    </title>
    <plotArea>
      <barChart>
        <barDir val="col"/>
        <grouping val="clustered"/>
        <ser>
          <idx val="0"/>
          <order val="0"/>
          <tx>
            <v>المصروفات المقدمة المستهلكة شهريًا</v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'الجدول'!$G$5:$R$5</f>
            </numRef>
          </cat>
          <val>
            <numRef>
              <f>'الجدول'!$G$37:$R$37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39</row>
      <rowOff>0</rowOff>
    </from>
    <ext cx="720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جدول المصروفات المقدمة والإيرادات المؤجلة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يوزع المبالغ المدفوعة أو المحصّلة مقدمًا على الشهور التي تخصها (أساس الاستحقاق): لكل بند يحسب المبلغ الشهري، والمعترف به قبل السنة وخلالها، والرصيد المتبقي في نهاية السنة الذي يظهر في قائمة المركز المالي.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تاريخ بداية السنة المالية، فتظهر الشهور الاثنا عشر تلقائيًا.</t>
        </is>
      </c>
    </row>
    <row r="8" ht="18" customHeight="1">
      <c r="A8" s="11" t="inlineStr">
        <is>
          <t>•</t>
        </is>
      </c>
      <c r="B8" s="12" t="inlineStr">
        <is>
          <t>لكل بند اكتب البيان والنوع (مصروف مقدم أو إيراد مؤجل) وتاريخ بدء الفترة وعدد الشهور والمبلغ.</t>
        </is>
      </c>
    </row>
    <row r="9" ht="34" customHeight="1">
      <c r="A9" s="11" t="inlineStr">
        <is>
          <t>•</t>
        </is>
      </c>
      <c r="B9" s="12" t="inlineStr">
        <is>
          <t>صفّا الإجمالي أسفل الجدول يعطيان قيد التسوية الشهري لكل نوع، وورقة «الملخص» تعطي أرصدة نهاية السنة.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الفترة تبدأ من أول الشهر المكتوب. للمصروف المقدم: القيد الشهري من حـ/ المصروف إلى حـ/ مصروفات مقدمة. للإيراد المؤجل: من حـ/ إيرادات مؤجلة (التزام) إلى حـ/ الإيراد.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U38"/>
  <sheetViews>
    <sheetView showGridLines="0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2" customWidth="1" min="2" max="2"/>
    <col width="13" customWidth="1" min="3" max="3"/>
    <col width="12" customWidth="1" min="4" max="4"/>
    <col width="8" customWidth="1" min="5" max="5"/>
    <col width="13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4" customWidth="1" min="19" max="19"/>
    <col width="14" customWidth="1" min="20" max="20"/>
    <col width="14" customWidth="1" min="21" max="21"/>
  </cols>
  <sheetData>
    <row r="1" ht="30" customHeight="1">
      <c r="A1" s="15" t="inlineStr">
        <is>
          <t>جدول توزيع المصروفات المقدمة والإيرادات المؤجلة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  <c r="P1" s="16" t="n"/>
      <c r="Q1" s="16" t="n"/>
      <c r="R1" s="16" t="n"/>
      <c r="S1" s="16" t="n"/>
      <c r="T1" s="16" t="n"/>
      <c r="U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بداية السنة المالية</t>
        </is>
      </c>
      <c r="B3" s="19" t="n"/>
      <c r="C3" s="20" t="n">
        <v>46023</v>
      </c>
    </row>
    <row r="5" ht="34" customHeight="1">
      <c r="A5" s="21" t="inlineStr">
        <is>
          <t>م</t>
        </is>
      </c>
      <c r="B5" s="21" t="inlineStr">
        <is>
          <t>البيان</t>
        </is>
      </c>
      <c r="C5" s="21" t="inlineStr">
        <is>
          <t>النوع</t>
        </is>
      </c>
      <c r="D5" s="21" t="inlineStr">
        <is>
          <t>تاريخ البدء</t>
        </is>
      </c>
      <c r="E5" s="21" t="inlineStr">
        <is>
          <t>عدد الشهور</t>
        </is>
      </c>
      <c r="F5" s="21" t="inlineStr">
        <is>
          <t>المبلغ</t>
        </is>
      </c>
      <c r="G5" s="22">
        <f>EDATE($C$3,0)</f>
        <v/>
      </c>
      <c r="H5" s="22">
        <f>EDATE($C$3,1)</f>
        <v/>
      </c>
      <c r="I5" s="22">
        <f>EDATE($C$3,2)</f>
        <v/>
      </c>
      <c r="J5" s="22">
        <f>EDATE($C$3,3)</f>
        <v/>
      </c>
      <c r="K5" s="22">
        <f>EDATE($C$3,4)</f>
        <v/>
      </c>
      <c r="L5" s="22">
        <f>EDATE($C$3,5)</f>
        <v/>
      </c>
      <c r="M5" s="22">
        <f>EDATE($C$3,6)</f>
        <v/>
      </c>
      <c r="N5" s="22">
        <f>EDATE($C$3,7)</f>
        <v/>
      </c>
      <c r="O5" s="22">
        <f>EDATE($C$3,8)</f>
        <v/>
      </c>
      <c r="P5" s="22">
        <f>EDATE($C$3,9)</f>
        <v/>
      </c>
      <c r="Q5" s="22">
        <f>EDATE($C$3,10)</f>
        <v/>
      </c>
      <c r="R5" s="22">
        <f>EDATE($C$3,11)</f>
        <v/>
      </c>
      <c r="S5" s="21" t="inlineStr">
        <is>
          <t>المعترف به خلال السنة</t>
        </is>
      </c>
      <c r="T5" s="21" t="inlineStr">
        <is>
          <t>المعترف به قبل السنة</t>
        </is>
      </c>
      <c r="U5" s="21" t="inlineStr">
        <is>
          <t>الرصيد في نهاية السنة</t>
        </is>
      </c>
    </row>
    <row r="6">
      <c r="A6" s="23">
        <f>IF(F6="","",ROW()-5)</f>
        <v/>
      </c>
      <c r="B6" s="24" t="inlineStr">
        <is>
          <t>إيجار المقر مقدمًا لسنة</t>
        </is>
      </c>
      <c r="C6" s="25" t="inlineStr">
        <is>
          <t>مصروف مقدم</t>
        </is>
      </c>
      <c r="D6" s="20" t="n">
        <v>46113</v>
      </c>
      <c r="E6" s="26" t="n">
        <v>12</v>
      </c>
      <c r="F6" s="27" t="n">
        <v>240000</v>
      </c>
      <c r="G6" s="28">
        <f>IF(OR($F6="",N($E6)=0),"",IF(AND(G$5&gt;=DATE(YEAR($D6),MONTH($D6),1),G$5&lt;EDATE(DATE(YEAR($D6),MONTH($D6),1),$E6)),$F6/$E6,0))</f>
        <v/>
      </c>
      <c r="H6" s="28">
        <f>IF(OR($F6="",N($E6)=0),"",IF(AND(H$5&gt;=DATE(YEAR($D6),MONTH($D6),1),H$5&lt;EDATE(DATE(YEAR($D6),MONTH($D6),1),$E6)),$F6/$E6,0))</f>
        <v/>
      </c>
      <c r="I6" s="28">
        <f>IF(OR($F6="",N($E6)=0),"",IF(AND(I$5&gt;=DATE(YEAR($D6),MONTH($D6),1),I$5&lt;EDATE(DATE(YEAR($D6),MONTH($D6),1),$E6)),$F6/$E6,0))</f>
        <v/>
      </c>
      <c r="J6" s="28">
        <f>IF(OR($F6="",N($E6)=0),"",IF(AND(J$5&gt;=DATE(YEAR($D6),MONTH($D6),1),J$5&lt;EDATE(DATE(YEAR($D6),MONTH($D6),1),$E6)),$F6/$E6,0))</f>
        <v/>
      </c>
      <c r="K6" s="28">
        <f>IF(OR($F6="",N($E6)=0),"",IF(AND(K$5&gt;=DATE(YEAR($D6),MONTH($D6),1),K$5&lt;EDATE(DATE(YEAR($D6),MONTH($D6),1),$E6)),$F6/$E6,0))</f>
        <v/>
      </c>
      <c r="L6" s="28">
        <f>IF(OR($F6="",N($E6)=0),"",IF(AND(L$5&gt;=DATE(YEAR($D6),MONTH($D6),1),L$5&lt;EDATE(DATE(YEAR($D6),MONTH($D6),1),$E6)),$F6/$E6,0))</f>
        <v/>
      </c>
      <c r="M6" s="28">
        <f>IF(OR($F6="",N($E6)=0),"",IF(AND(M$5&gt;=DATE(YEAR($D6),MONTH($D6),1),M$5&lt;EDATE(DATE(YEAR($D6),MONTH($D6),1),$E6)),$F6/$E6,0))</f>
        <v/>
      </c>
      <c r="N6" s="28">
        <f>IF(OR($F6="",N($E6)=0),"",IF(AND(N$5&gt;=DATE(YEAR($D6),MONTH($D6),1),N$5&lt;EDATE(DATE(YEAR($D6),MONTH($D6),1),$E6)),$F6/$E6,0))</f>
        <v/>
      </c>
      <c r="O6" s="28">
        <f>IF(OR($F6="",N($E6)=0),"",IF(AND(O$5&gt;=DATE(YEAR($D6),MONTH($D6),1),O$5&lt;EDATE(DATE(YEAR($D6),MONTH($D6),1),$E6)),$F6/$E6,0))</f>
        <v/>
      </c>
      <c r="P6" s="28">
        <f>IF(OR($F6="",N($E6)=0),"",IF(AND(P$5&gt;=DATE(YEAR($D6),MONTH($D6),1),P$5&lt;EDATE(DATE(YEAR($D6),MONTH($D6),1),$E6)),$F6/$E6,0))</f>
        <v/>
      </c>
      <c r="Q6" s="28">
        <f>IF(OR($F6="",N($E6)=0),"",IF(AND(Q$5&gt;=DATE(YEAR($D6),MONTH($D6),1),Q$5&lt;EDATE(DATE(YEAR($D6),MONTH($D6),1),$E6)),$F6/$E6,0))</f>
        <v/>
      </c>
      <c r="R6" s="28">
        <f>IF(OR($F6="",N($E6)=0),"",IF(AND(R$5&gt;=DATE(YEAR($D6),MONTH($D6),1),R$5&lt;EDATE(DATE(YEAR($D6),MONTH($D6),1),$E6)),$F6/$E6,0))</f>
        <v/>
      </c>
      <c r="S6" s="29">
        <f>IF(F6="","",SUM(G6:R6))</f>
        <v/>
      </c>
      <c r="T6" s="29">
        <f>IF(F6="","",F6/E6*MAX(0,MIN(E6,(YEAR($C$3)-YEAR(D6))*12+MONTH($C$3)-MONTH(D6))))</f>
        <v/>
      </c>
      <c r="U6" s="29">
        <f>IF(F6="","",F6-S6-T6)</f>
        <v/>
      </c>
    </row>
    <row r="7">
      <c r="A7" s="23">
        <f>IF(F7="","",ROW()-5)</f>
        <v/>
      </c>
      <c r="B7" s="24" t="inlineStr">
        <is>
          <t>بوليصة تأمين الممتلكات</t>
        </is>
      </c>
      <c r="C7" s="25" t="inlineStr">
        <is>
          <t>مصروف مقدم</t>
        </is>
      </c>
      <c r="D7" s="20" t="n">
        <v>45931</v>
      </c>
      <c r="E7" s="26" t="n">
        <v>12</v>
      </c>
      <c r="F7" s="27" t="n">
        <v>36000</v>
      </c>
      <c r="G7" s="28">
        <f>IF(OR($F7="",N($E7)=0),"",IF(AND(G$5&gt;=DATE(YEAR($D7),MONTH($D7),1),G$5&lt;EDATE(DATE(YEAR($D7),MONTH($D7),1),$E7)),$F7/$E7,0))</f>
        <v/>
      </c>
      <c r="H7" s="28">
        <f>IF(OR($F7="",N($E7)=0),"",IF(AND(H$5&gt;=DATE(YEAR($D7),MONTH($D7),1),H$5&lt;EDATE(DATE(YEAR($D7),MONTH($D7),1),$E7)),$F7/$E7,0))</f>
        <v/>
      </c>
      <c r="I7" s="28">
        <f>IF(OR($F7="",N($E7)=0),"",IF(AND(I$5&gt;=DATE(YEAR($D7),MONTH($D7),1),I$5&lt;EDATE(DATE(YEAR($D7),MONTH($D7),1),$E7)),$F7/$E7,0))</f>
        <v/>
      </c>
      <c r="J7" s="28">
        <f>IF(OR($F7="",N($E7)=0),"",IF(AND(J$5&gt;=DATE(YEAR($D7),MONTH($D7),1),J$5&lt;EDATE(DATE(YEAR($D7),MONTH($D7),1),$E7)),$F7/$E7,0))</f>
        <v/>
      </c>
      <c r="K7" s="28">
        <f>IF(OR($F7="",N($E7)=0),"",IF(AND(K$5&gt;=DATE(YEAR($D7),MONTH($D7),1),K$5&lt;EDATE(DATE(YEAR($D7),MONTH($D7),1),$E7)),$F7/$E7,0))</f>
        <v/>
      </c>
      <c r="L7" s="28">
        <f>IF(OR($F7="",N($E7)=0),"",IF(AND(L$5&gt;=DATE(YEAR($D7),MONTH($D7),1),L$5&lt;EDATE(DATE(YEAR($D7),MONTH($D7),1),$E7)),$F7/$E7,0))</f>
        <v/>
      </c>
      <c r="M7" s="28">
        <f>IF(OR($F7="",N($E7)=0),"",IF(AND(M$5&gt;=DATE(YEAR($D7),MONTH($D7),1),M$5&lt;EDATE(DATE(YEAR($D7),MONTH($D7),1),$E7)),$F7/$E7,0))</f>
        <v/>
      </c>
      <c r="N7" s="28">
        <f>IF(OR($F7="",N($E7)=0),"",IF(AND(N$5&gt;=DATE(YEAR($D7),MONTH($D7),1),N$5&lt;EDATE(DATE(YEAR($D7),MONTH($D7),1),$E7)),$F7/$E7,0))</f>
        <v/>
      </c>
      <c r="O7" s="28">
        <f>IF(OR($F7="",N($E7)=0),"",IF(AND(O$5&gt;=DATE(YEAR($D7),MONTH($D7),1),O$5&lt;EDATE(DATE(YEAR($D7),MONTH($D7),1),$E7)),$F7/$E7,0))</f>
        <v/>
      </c>
      <c r="P7" s="28">
        <f>IF(OR($F7="",N($E7)=0),"",IF(AND(P$5&gt;=DATE(YEAR($D7),MONTH($D7),1),P$5&lt;EDATE(DATE(YEAR($D7),MONTH($D7),1),$E7)),$F7/$E7,0))</f>
        <v/>
      </c>
      <c r="Q7" s="28">
        <f>IF(OR($F7="",N($E7)=0),"",IF(AND(Q$5&gt;=DATE(YEAR($D7),MONTH($D7),1),Q$5&lt;EDATE(DATE(YEAR($D7),MONTH($D7),1),$E7)),$F7/$E7,0))</f>
        <v/>
      </c>
      <c r="R7" s="28">
        <f>IF(OR($F7="",N($E7)=0),"",IF(AND(R$5&gt;=DATE(YEAR($D7),MONTH($D7),1),R$5&lt;EDATE(DATE(YEAR($D7),MONTH($D7),1),$E7)),$F7/$E7,0))</f>
        <v/>
      </c>
      <c r="S7" s="29">
        <f>IF(F7="","",SUM(G7:R7))</f>
        <v/>
      </c>
      <c r="T7" s="29">
        <f>IF(F7="","",F7/E7*MAX(0,MIN(E7,(YEAR($C$3)-YEAR(D7))*12+MONTH($C$3)-MONTH(D7))))</f>
        <v/>
      </c>
      <c r="U7" s="29">
        <f>IF(F7="","",F7-S7-T7)</f>
        <v/>
      </c>
    </row>
    <row r="8">
      <c r="A8" s="23">
        <f>IF(F8="","",ROW()-5)</f>
        <v/>
      </c>
      <c r="B8" s="24" t="inlineStr">
        <is>
          <t>اشتراك برنامج المحاسبة السحابي لسنتين</t>
        </is>
      </c>
      <c r="C8" s="25" t="inlineStr">
        <is>
          <t>مصروف مقدم</t>
        </is>
      </c>
      <c r="D8" s="20" t="n">
        <v>46204</v>
      </c>
      <c r="E8" s="26" t="n">
        <v>24</v>
      </c>
      <c r="F8" s="27" t="n">
        <v>48000</v>
      </c>
      <c r="G8" s="28">
        <f>IF(OR($F8="",N($E8)=0),"",IF(AND(G$5&gt;=DATE(YEAR($D8),MONTH($D8),1),G$5&lt;EDATE(DATE(YEAR($D8),MONTH($D8),1),$E8)),$F8/$E8,0))</f>
        <v/>
      </c>
      <c r="H8" s="28">
        <f>IF(OR($F8="",N($E8)=0),"",IF(AND(H$5&gt;=DATE(YEAR($D8),MONTH($D8),1),H$5&lt;EDATE(DATE(YEAR($D8),MONTH($D8),1),$E8)),$F8/$E8,0))</f>
        <v/>
      </c>
      <c r="I8" s="28">
        <f>IF(OR($F8="",N($E8)=0),"",IF(AND(I$5&gt;=DATE(YEAR($D8),MONTH($D8),1),I$5&lt;EDATE(DATE(YEAR($D8),MONTH($D8),1),$E8)),$F8/$E8,0))</f>
        <v/>
      </c>
      <c r="J8" s="28">
        <f>IF(OR($F8="",N($E8)=0),"",IF(AND(J$5&gt;=DATE(YEAR($D8),MONTH($D8),1),J$5&lt;EDATE(DATE(YEAR($D8),MONTH($D8),1),$E8)),$F8/$E8,0))</f>
        <v/>
      </c>
      <c r="K8" s="28">
        <f>IF(OR($F8="",N($E8)=0),"",IF(AND(K$5&gt;=DATE(YEAR($D8),MONTH($D8),1),K$5&lt;EDATE(DATE(YEAR($D8),MONTH($D8),1),$E8)),$F8/$E8,0))</f>
        <v/>
      </c>
      <c r="L8" s="28">
        <f>IF(OR($F8="",N($E8)=0),"",IF(AND(L$5&gt;=DATE(YEAR($D8),MONTH($D8),1),L$5&lt;EDATE(DATE(YEAR($D8),MONTH($D8),1),$E8)),$F8/$E8,0))</f>
        <v/>
      </c>
      <c r="M8" s="28">
        <f>IF(OR($F8="",N($E8)=0),"",IF(AND(M$5&gt;=DATE(YEAR($D8),MONTH($D8),1),M$5&lt;EDATE(DATE(YEAR($D8),MONTH($D8),1),$E8)),$F8/$E8,0))</f>
        <v/>
      </c>
      <c r="N8" s="28">
        <f>IF(OR($F8="",N($E8)=0),"",IF(AND(N$5&gt;=DATE(YEAR($D8),MONTH($D8),1),N$5&lt;EDATE(DATE(YEAR($D8),MONTH($D8),1),$E8)),$F8/$E8,0))</f>
        <v/>
      </c>
      <c r="O8" s="28">
        <f>IF(OR($F8="",N($E8)=0),"",IF(AND(O$5&gt;=DATE(YEAR($D8),MONTH($D8),1),O$5&lt;EDATE(DATE(YEAR($D8),MONTH($D8),1),$E8)),$F8/$E8,0))</f>
        <v/>
      </c>
      <c r="P8" s="28">
        <f>IF(OR($F8="",N($E8)=0),"",IF(AND(P$5&gt;=DATE(YEAR($D8),MONTH($D8),1),P$5&lt;EDATE(DATE(YEAR($D8),MONTH($D8),1),$E8)),$F8/$E8,0))</f>
        <v/>
      </c>
      <c r="Q8" s="28">
        <f>IF(OR($F8="",N($E8)=0),"",IF(AND(Q$5&gt;=DATE(YEAR($D8),MONTH($D8),1),Q$5&lt;EDATE(DATE(YEAR($D8),MONTH($D8),1),$E8)),$F8/$E8,0))</f>
        <v/>
      </c>
      <c r="R8" s="28">
        <f>IF(OR($F8="",N($E8)=0),"",IF(AND(R$5&gt;=DATE(YEAR($D8),MONTH($D8),1),R$5&lt;EDATE(DATE(YEAR($D8),MONTH($D8),1),$E8)),$F8/$E8,0))</f>
        <v/>
      </c>
      <c r="S8" s="29">
        <f>IF(F8="","",SUM(G8:R8))</f>
        <v/>
      </c>
      <c r="T8" s="29">
        <f>IF(F8="","",F8/E8*MAX(0,MIN(E8,(YEAR($C$3)-YEAR(D8))*12+MONTH($C$3)-MONTH(D8))))</f>
        <v/>
      </c>
      <c r="U8" s="29">
        <f>IF(F8="","",F8-S8-T8)</f>
        <v/>
      </c>
    </row>
    <row r="9">
      <c r="A9" s="23">
        <f>IF(F9="","",ROW()-5)</f>
        <v/>
      </c>
      <c r="B9" s="24" t="inlineStr">
        <is>
          <t>حملة إعلانية مدفوعة مقدمًا</t>
        </is>
      </c>
      <c r="C9" s="25" t="inlineStr">
        <is>
          <t>مصروف مقدم</t>
        </is>
      </c>
      <c r="D9" s="20" t="n">
        <v>46327</v>
      </c>
      <c r="E9" s="26" t="n">
        <v>6</v>
      </c>
      <c r="F9" s="27" t="n">
        <v>30000</v>
      </c>
      <c r="G9" s="28">
        <f>IF(OR($F9="",N($E9)=0),"",IF(AND(G$5&gt;=DATE(YEAR($D9),MONTH($D9),1),G$5&lt;EDATE(DATE(YEAR($D9),MONTH($D9),1),$E9)),$F9/$E9,0))</f>
        <v/>
      </c>
      <c r="H9" s="28">
        <f>IF(OR($F9="",N($E9)=0),"",IF(AND(H$5&gt;=DATE(YEAR($D9),MONTH($D9),1),H$5&lt;EDATE(DATE(YEAR($D9),MONTH($D9),1),$E9)),$F9/$E9,0))</f>
        <v/>
      </c>
      <c r="I9" s="28">
        <f>IF(OR($F9="",N($E9)=0),"",IF(AND(I$5&gt;=DATE(YEAR($D9),MONTH($D9),1),I$5&lt;EDATE(DATE(YEAR($D9),MONTH($D9),1),$E9)),$F9/$E9,0))</f>
        <v/>
      </c>
      <c r="J9" s="28">
        <f>IF(OR($F9="",N($E9)=0),"",IF(AND(J$5&gt;=DATE(YEAR($D9),MONTH($D9),1),J$5&lt;EDATE(DATE(YEAR($D9),MONTH($D9),1),$E9)),$F9/$E9,0))</f>
        <v/>
      </c>
      <c r="K9" s="28">
        <f>IF(OR($F9="",N($E9)=0),"",IF(AND(K$5&gt;=DATE(YEAR($D9),MONTH($D9),1),K$5&lt;EDATE(DATE(YEAR($D9),MONTH($D9),1),$E9)),$F9/$E9,0))</f>
        <v/>
      </c>
      <c r="L9" s="28">
        <f>IF(OR($F9="",N($E9)=0),"",IF(AND(L$5&gt;=DATE(YEAR($D9),MONTH($D9),1),L$5&lt;EDATE(DATE(YEAR($D9),MONTH($D9),1),$E9)),$F9/$E9,0))</f>
        <v/>
      </c>
      <c r="M9" s="28">
        <f>IF(OR($F9="",N($E9)=0),"",IF(AND(M$5&gt;=DATE(YEAR($D9),MONTH($D9),1),M$5&lt;EDATE(DATE(YEAR($D9),MONTH($D9),1),$E9)),$F9/$E9,0))</f>
        <v/>
      </c>
      <c r="N9" s="28">
        <f>IF(OR($F9="",N($E9)=0),"",IF(AND(N$5&gt;=DATE(YEAR($D9),MONTH($D9),1),N$5&lt;EDATE(DATE(YEAR($D9),MONTH($D9),1),$E9)),$F9/$E9,0))</f>
        <v/>
      </c>
      <c r="O9" s="28">
        <f>IF(OR($F9="",N($E9)=0),"",IF(AND(O$5&gt;=DATE(YEAR($D9),MONTH($D9),1),O$5&lt;EDATE(DATE(YEAR($D9),MONTH($D9),1),$E9)),$F9/$E9,0))</f>
        <v/>
      </c>
      <c r="P9" s="28">
        <f>IF(OR($F9="",N($E9)=0),"",IF(AND(P$5&gt;=DATE(YEAR($D9),MONTH($D9),1),P$5&lt;EDATE(DATE(YEAR($D9),MONTH($D9),1),$E9)),$F9/$E9,0))</f>
        <v/>
      </c>
      <c r="Q9" s="28">
        <f>IF(OR($F9="",N($E9)=0),"",IF(AND(Q$5&gt;=DATE(YEAR($D9),MONTH($D9),1),Q$5&lt;EDATE(DATE(YEAR($D9),MONTH($D9),1),$E9)),$F9/$E9,0))</f>
        <v/>
      </c>
      <c r="R9" s="28">
        <f>IF(OR($F9="",N($E9)=0),"",IF(AND(R$5&gt;=DATE(YEAR($D9),MONTH($D9),1),R$5&lt;EDATE(DATE(YEAR($D9),MONTH($D9),1),$E9)),$F9/$E9,0))</f>
        <v/>
      </c>
      <c r="S9" s="29">
        <f>IF(F9="","",SUM(G9:R9))</f>
        <v/>
      </c>
      <c r="T9" s="29">
        <f>IF(F9="","",F9/E9*MAX(0,MIN(E9,(YEAR($C$3)-YEAR(D9))*12+MONTH($C$3)-MONTH(D9))))</f>
        <v/>
      </c>
      <c r="U9" s="29">
        <f>IF(F9="","",F9-S9-T9)</f>
        <v/>
      </c>
    </row>
    <row r="10">
      <c r="A10" s="23">
        <f>IF(F10="","",ROW()-5)</f>
        <v/>
      </c>
      <c r="B10" s="24" t="inlineStr">
        <is>
          <t>عقد صيانة محصّل مقدمًا من عميل</t>
        </is>
      </c>
      <c r="C10" s="25" t="inlineStr">
        <is>
          <t>إيراد مؤجل</t>
        </is>
      </c>
      <c r="D10" s="20" t="n">
        <v>46082</v>
      </c>
      <c r="E10" s="26" t="n">
        <v>12</v>
      </c>
      <c r="F10" s="27" t="n">
        <v>96000</v>
      </c>
      <c r="G10" s="28">
        <f>IF(OR($F10="",N($E10)=0),"",IF(AND(G$5&gt;=DATE(YEAR($D10),MONTH($D10),1),G$5&lt;EDATE(DATE(YEAR($D10),MONTH($D10),1),$E10)),$F10/$E10,0))</f>
        <v/>
      </c>
      <c r="H10" s="28">
        <f>IF(OR($F10="",N($E10)=0),"",IF(AND(H$5&gt;=DATE(YEAR($D10),MONTH($D10),1),H$5&lt;EDATE(DATE(YEAR($D10),MONTH($D10),1),$E10)),$F10/$E10,0))</f>
        <v/>
      </c>
      <c r="I10" s="28">
        <f>IF(OR($F10="",N($E10)=0),"",IF(AND(I$5&gt;=DATE(YEAR($D10),MONTH($D10),1),I$5&lt;EDATE(DATE(YEAR($D10),MONTH($D10),1),$E10)),$F10/$E10,0))</f>
        <v/>
      </c>
      <c r="J10" s="28">
        <f>IF(OR($F10="",N($E10)=0),"",IF(AND(J$5&gt;=DATE(YEAR($D10),MONTH($D10),1),J$5&lt;EDATE(DATE(YEAR($D10),MONTH($D10),1),$E10)),$F10/$E10,0))</f>
        <v/>
      </c>
      <c r="K10" s="28">
        <f>IF(OR($F10="",N($E10)=0),"",IF(AND(K$5&gt;=DATE(YEAR($D10),MONTH($D10),1),K$5&lt;EDATE(DATE(YEAR($D10),MONTH($D10),1),$E10)),$F10/$E10,0))</f>
        <v/>
      </c>
      <c r="L10" s="28">
        <f>IF(OR($F10="",N($E10)=0),"",IF(AND(L$5&gt;=DATE(YEAR($D10),MONTH($D10),1),L$5&lt;EDATE(DATE(YEAR($D10),MONTH($D10),1),$E10)),$F10/$E10,0))</f>
        <v/>
      </c>
      <c r="M10" s="28">
        <f>IF(OR($F10="",N($E10)=0),"",IF(AND(M$5&gt;=DATE(YEAR($D10),MONTH($D10),1),M$5&lt;EDATE(DATE(YEAR($D10),MONTH($D10),1),$E10)),$F10/$E10,0))</f>
        <v/>
      </c>
      <c r="N10" s="28">
        <f>IF(OR($F10="",N($E10)=0),"",IF(AND(N$5&gt;=DATE(YEAR($D10),MONTH($D10),1),N$5&lt;EDATE(DATE(YEAR($D10),MONTH($D10),1),$E10)),$F10/$E10,0))</f>
        <v/>
      </c>
      <c r="O10" s="28">
        <f>IF(OR($F10="",N($E10)=0),"",IF(AND(O$5&gt;=DATE(YEAR($D10),MONTH($D10),1),O$5&lt;EDATE(DATE(YEAR($D10),MONTH($D10),1),$E10)),$F10/$E10,0))</f>
        <v/>
      </c>
      <c r="P10" s="28">
        <f>IF(OR($F10="",N($E10)=0),"",IF(AND(P$5&gt;=DATE(YEAR($D10),MONTH($D10),1),P$5&lt;EDATE(DATE(YEAR($D10),MONTH($D10),1),$E10)),$F10/$E10,0))</f>
        <v/>
      </c>
      <c r="Q10" s="28">
        <f>IF(OR($F10="",N($E10)=0),"",IF(AND(Q$5&gt;=DATE(YEAR($D10),MONTH($D10),1),Q$5&lt;EDATE(DATE(YEAR($D10),MONTH($D10),1),$E10)),$F10/$E10,0))</f>
        <v/>
      </c>
      <c r="R10" s="28">
        <f>IF(OR($F10="",N($E10)=0),"",IF(AND(R$5&gt;=DATE(YEAR($D10),MONTH($D10),1),R$5&lt;EDATE(DATE(YEAR($D10),MONTH($D10),1),$E10)),$F10/$E10,0))</f>
        <v/>
      </c>
      <c r="S10" s="29">
        <f>IF(F10="","",SUM(G10:R10))</f>
        <v/>
      </c>
      <c r="T10" s="29">
        <f>IF(F10="","",F10/E10*MAX(0,MIN(E10,(YEAR($C$3)-YEAR(D10))*12+MONTH($C$3)-MONTH(D10))))</f>
        <v/>
      </c>
      <c r="U10" s="29">
        <f>IF(F10="","",F10-S10-T10)</f>
        <v/>
      </c>
    </row>
    <row r="11">
      <c r="A11" s="23">
        <f>IF(F11="","",ROW()-5)</f>
        <v/>
      </c>
      <c r="B11" s="24" t="inlineStr">
        <is>
          <t>اشتراكات سنوية للعملاء</t>
        </is>
      </c>
      <c r="C11" s="25" t="inlineStr">
        <is>
          <t>إيراد مؤجل</t>
        </is>
      </c>
      <c r="D11" s="20" t="n">
        <v>46266</v>
      </c>
      <c r="E11" s="26" t="n">
        <v>12</v>
      </c>
      <c r="F11" s="27" t="n">
        <v>180000</v>
      </c>
      <c r="G11" s="28">
        <f>IF(OR($F11="",N($E11)=0),"",IF(AND(G$5&gt;=DATE(YEAR($D11),MONTH($D11),1),G$5&lt;EDATE(DATE(YEAR($D11),MONTH($D11),1),$E11)),$F11/$E11,0))</f>
        <v/>
      </c>
      <c r="H11" s="28">
        <f>IF(OR($F11="",N($E11)=0),"",IF(AND(H$5&gt;=DATE(YEAR($D11),MONTH($D11),1),H$5&lt;EDATE(DATE(YEAR($D11),MONTH($D11),1),$E11)),$F11/$E11,0))</f>
        <v/>
      </c>
      <c r="I11" s="28">
        <f>IF(OR($F11="",N($E11)=0),"",IF(AND(I$5&gt;=DATE(YEAR($D11),MONTH($D11),1),I$5&lt;EDATE(DATE(YEAR($D11),MONTH($D11),1),$E11)),$F11/$E11,0))</f>
        <v/>
      </c>
      <c r="J11" s="28">
        <f>IF(OR($F11="",N($E11)=0),"",IF(AND(J$5&gt;=DATE(YEAR($D11),MONTH($D11),1),J$5&lt;EDATE(DATE(YEAR($D11),MONTH($D11),1),$E11)),$F11/$E11,0))</f>
        <v/>
      </c>
      <c r="K11" s="28">
        <f>IF(OR($F11="",N($E11)=0),"",IF(AND(K$5&gt;=DATE(YEAR($D11),MONTH($D11),1),K$5&lt;EDATE(DATE(YEAR($D11),MONTH($D11),1),$E11)),$F11/$E11,0))</f>
        <v/>
      </c>
      <c r="L11" s="28">
        <f>IF(OR($F11="",N($E11)=0),"",IF(AND(L$5&gt;=DATE(YEAR($D11),MONTH($D11),1),L$5&lt;EDATE(DATE(YEAR($D11),MONTH($D11),1),$E11)),$F11/$E11,0))</f>
        <v/>
      </c>
      <c r="M11" s="28">
        <f>IF(OR($F11="",N($E11)=0),"",IF(AND(M$5&gt;=DATE(YEAR($D11),MONTH($D11),1),M$5&lt;EDATE(DATE(YEAR($D11),MONTH($D11),1),$E11)),$F11/$E11,0))</f>
        <v/>
      </c>
      <c r="N11" s="28">
        <f>IF(OR($F11="",N($E11)=0),"",IF(AND(N$5&gt;=DATE(YEAR($D11),MONTH($D11),1),N$5&lt;EDATE(DATE(YEAR($D11),MONTH($D11),1),$E11)),$F11/$E11,0))</f>
        <v/>
      </c>
      <c r="O11" s="28">
        <f>IF(OR($F11="",N($E11)=0),"",IF(AND(O$5&gt;=DATE(YEAR($D11),MONTH($D11),1),O$5&lt;EDATE(DATE(YEAR($D11),MONTH($D11),1),$E11)),$F11/$E11,0))</f>
        <v/>
      </c>
      <c r="P11" s="28">
        <f>IF(OR($F11="",N($E11)=0),"",IF(AND(P$5&gt;=DATE(YEAR($D11),MONTH($D11),1),P$5&lt;EDATE(DATE(YEAR($D11),MONTH($D11),1),$E11)),$F11/$E11,0))</f>
        <v/>
      </c>
      <c r="Q11" s="28">
        <f>IF(OR($F11="",N($E11)=0),"",IF(AND(Q$5&gt;=DATE(YEAR($D11),MONTH($D11),1),Q$5&lt;EDATE(DATE(YEAR($D11),MONTH($D11),1),$E11)),$F11/$E11,0))</f>
        <v/>
      </c>
      <c r="R11" s="28">
        <f>IF(OR($F11="",N($E11)=0),"",IF(AND(R$5&gt;=DATE(YEAR($D11),MONTH($D11),1),R$5&lt;EDATE(DATE(YEAR($D11),MONTH($D11),1),$E11)),$F11/$E11,0))</f>
        <v/>
      </c>
      <c r="S11" s="29">
        <f>IF(F11="","",SUM(G11:R11))</f>
        <v/>
      </c>
      <c r="T11" s="29">
        <f>IF(F11="","",F11/E11*MAX(0,MIN(E11,(YEAR($C$3)-YEAR(D11))*12+MONTH($C$3)-MONTH(D11))))</f>
        <v/>
      </c>
      <c r="U11" s="29">
        <f>IF(F11="","",F11-S11-T11)</f>
        <v/>
      </c>
    </row>
    <row r="12">
      <c r="A12" s="23">
        <f>IF(F12="","",ROW()-5)</f>
        <v/>
      </c>
      <c r="B12" s="24" t="inlineStr">
        <is>
          <t>دورة تدريبية محصّلة مقدمًا</t>
        </is>
      </c>
      <c r="C12" s="25" t="inlineStr">
        <is>
          <t>إيراد مؤجل</t>
        </is>
      </c>
      <c r="D12" s="20" t="n">
        <v>46357</v>
      </c>
      <c r="E12" s="26" t="n">
        <v>3</v>
      </c>
      <c r="F12" s="27" t="n">
        <v>45000</v>
      </c>
      <c r="G12" s="28">
        <f>IF(OR($F12="",N($E12)=0),"",IF(AND(G$5&gt;=DATE(YEAR($D12),MONTH($D12),1),G$5&lt;EDATE(DATE(YEAR($D12),MONTH($D12),1),$E12)),$F12/$E12,0))</f>
        <v/>
      </c>
      <c r="H12" s="28">
        <f>IF(OR($F12="",N($E12)=0),"",IF(AND(H$5&gt;=DATE(YEAR($D12),MONTH($D12),1),H$5&lt;EDATE(DATE(YEAR($D12),MONTH($D12),1),$E12)),$F12/$E12,0))</f>
        <v/>
      </c>
      <c r="I12" s="28">
        <f>IF(OR($F12="",N($E12)=0),"",IF(AND(I$5&gt;=DATE(YEAR($D12),MONTH($D12),1),I$5&lt;EDATE(DATE(YEAR($D12),MONTH($D12),1),$E12)),$F12/$E12,0))</f>
        <v/>
      </c>
      <c r="J12" s="28">
        <f>IF(OR($F12="",N($E12)=0),"",IF(AND(J$5&gt;=DATE(YEAR($D12),MONTH($D12),1),J$5&lt;EDATE(DATE(YEAR($D12),MONTH($D12),1),$E12)),$F12/$E12,0))</f>
        <v/>
      </c>
      <c r="K12" s="28">
        <f>IF(OR($F12="",N($E12)=0),"",IF(AND(K$5&gt;=DATE(YEAR($D12),MONTH($D12),1),K$5&lt;EDATE(DATE(YEAR($D12),MONTH($D12),1),$E12)),$F12/$E12,0))</f>
        <v/>
      </c>
      <c r="L12" s="28">
        <f>IF(OR($F12="",N($E12)=0),"",IF(AND(L$5&gt;=DATE(YEAR($D12),MONTH($D12),1),L$5&lt;EDATE(DATE(YEAR($D12),MONTH($D12),1),$E12)),$F12/$E12,0))</f>
        <v/>
      </c>
      <c r="M12" s="28">
        <f>IF(OR($F12="",N($E12)=0),"",IF(AND(M$5&gt;=DATE(YEAR($D12),MONTH($D12),1),M$5&lt;EDATE(DATE(YEAR($D12),MONTH($D12),1),$E12)),$F12/$E12,0))</f>
        <v/>
      </c>
      <c r="N12" s="28">
        <f>IF(OR($F12="",N($E12)=0),"",IF(AND(N$5&gt;=DATE(YEAR($D12),MONTH($D12),1),N$5&lt;EDATE(DATE(YEAR($D12),MONTH($D12),1),$E12)),$F12/$E12,0))</f>
        <v/>
      </c>
      <c r="O12" s="28">
        <f>IF(OR($F12="",N($E12)=0),"",IF(AND(O$5&gt;=DATE(YEAR($D12),MONTH($D12),1),O$5&lt;EDATE(DATE(YEAR($D12),MONTH($D12),1),$E12)),$F12/$E12,0))</f>
        <v/>
      </c>
      <c r="P12" s="28">
        <f>IF(OR($F12="",N($E12)=0),"",IF(AND(P$5&gt;=DATE(YEAR($D12),MONTH($D12),1),P$5&lt;EDATE(DATE(YEAR($D12),MONTH($D12),1),$E12)),$F12/$E12,0))</f>
        <v/>
      </c>
      <c r="Q12" s="28">
        <f>IF(OR($F12="",N($E12)=0),"",IF(AND(Q$5&gt;=DATE(YEAR($D12),MONTH($D12),1),Q$5&lt;EDATE(DATE(YEAR($D12),MONTH($D12),1),$E12)),$F12/$E12,0))</f>
        <v/>
      </c>
      <c r="R12" s="28">
        <f>IF(OR($F12="",N($E12)=0),"",IF(AND(R$5&gt;=DATE(YEAR($D12),MONTH($D12),1),R$5&lt;EDATE(DATE(YEAR($D12),MONTH($D12),1),$E12)),$F12/$E12,0))</f>
        <v/>
      </c>
      <c r="S12" s="29">
        <f>IF(F12="","",SUM(G12:R12))</f>
        <v/>
      </c>
      <c r="T12" s="29">
        <f>IF(F12="","",F12/E12*MAX(0,MIN(E12,(YEAR($C$3)-YEAR(D12))*12+MONTH($C$3)-MONTH(D12))))</f>
        <v/>
      </c>
      <c r="U12" s="29">
        <f>IF(F12="","",F12-S12-T12)</f>
        <v/>
      </c>
    </row>
    <row r="13">
      <c r="A13" s="23">
        <f>IF(F13="","",ROW()-5)</f>
        <v/>
      </c>
      <c r="B13" s="24" t="n"/>
      <c r="C13" s="25" t="n"/>
      <c r="D13" s="20" t="n"/>
      <c r="E13" s="26" t="n"/>
      <c r="F13" s="27" t="n"/>
      <c r="G13" s="28">
        <f>IF(OR($F13="",N($E13)=0),"",IF(AND(G$5&gt;=DATE(YEAR($D13),MONTH($D13),1),G$5&lt;EDATE(DATE(YEAR($D13),MONTH($D13),1),$E13)),$F13/$E13,0))</f>
        <v/>
      </c>
      <c r="H13" s="28">
        <f>IF(OR($F13="",N($E13)=0),"",IF(AND(H$5&gt;=DATE(YEAR($D13),MONTH($D13),1),H$5&lt;EDATE(DATE(YEAR($D13),MONTH($D13),1),$E13)),$F13/$E13,0))</f>
        <v/>
      </c>
      <c r="I13" s="28">
        <f>IF(OR($F13="",N($E13)=0),"",IF(AND(I$5&gt;=DATE(YEAR($D13),MONTH($D13),1),I$5&lt;EDATE(DATE(YEAR($D13),MONTH($D13),1),$E13)),$F13/$E13,0))</f>
        <v/>
      </c>
      <c r="J13" s="28">
        <f>IF(OR($F13="",N($E13)=0),"",IF(AND(J$5&gt;=DATE(YEAR($D13),MONTH($D13),1),J$5&lt;EDATE(DATE(YEAR($D13),MONTH($D13),1),$E13)),$F13/$E13,0))</f>
        <v/>
      </c>
      <c r="K13" s="28">
        <f>IF(OR($F13="",N($E13)=0),"",IF(AND(K$5&gt;=DATE(YEAR($D13),MONTH($D13),1),K$5&lt;EDATE(DATE(YEAR($D13),MONTH($D13),1),$E13)),$F13/$E13,0))</f>
        <v/>
      </c>
      <c r="L13" s="28">
        <f>IF(OR($F13="",N($E13)=0),"",IF(AND(L$5&gt;=DATE(YEAR($D13),MONTH($D13),1),L$5&lt;EDATE(DATE(YEAR($D13),MONTH($D13),1),$E13)),$F13/$E13,0))</f>
        <v/>
      </c>
      <c r="M13" s="28">
        <f>IF(OR($F13="",N($E13)=0),"",IF(AND(M$5&gt;=DATE(YEAR($D13),MONTH($D13),1),M$5&lt;EDATE(DATE(YEAR($D13),MONTH($D13),1),$E13)),$F13/$E13,0))</f>
        <v/>
      </c>
      <c r="N13" s="28">
        <f>IF(OR($F13="",N($E13)=0),"",IF(AND(N$5&gt;=DATE(YEAR($D13),MONTH($D13),1),N$5&lt;EDATE(DATE(YEAR($D13),MONTH($D13),1),$E13)),$F13/$E13,0))</f>
        <v/>
      </c>
      <c r="O13" s="28">
        <f>IF(OR($F13="",N($E13)=0),"",IF(AND(O$5&gt;=DATE(YEAR($D13),MONTH($D13),1),O$5&lt;EDATE(DATE(YEAR($D13),MONTH($D13),1),$E13)),$F13/$E13,0))</f>
        <v/>
      </c>
      <c r="P13" s="28">
        <f>IF(OR($F13="",N($E13)=0),"",IF(AND(P$5&gt;=DATE(YEAR($D13),MONTH($D13),1),P$5&lt;EDATE(DATE(YEAR($D13),MONTH($D13),1),$E13)),$F13/$E13,0))</f>
        <v/>
      </c>
      <c r="Q13" s="28">
        <f>IF(OR($F13="",N($E13)=0),"",IF(AND(Q$5&gt;=DATE(YEAR($D13),MONTH($D13),1),Q$5&lt;EDATE(DATE(YEAR($D13),MONTH($D13),1),$E13)),$F13/$E13,0))</f>
        <v/>
      </c>
      <c r="R13" s="28">
        <f>IF(OR($F13="",N($E13)=0),"",IF(AND(R$5&gt;=DATE(YEAR($D13),MONTH($D13),1),R$5&lt;EDATE(DATE(YEAR($D13),MONTH($D13),1),$E13)),$F13/$E13,0))</f>
        <v/>
      </c>
      <c r="S13" s="29">
        <f>IF(F13="","",SUM(G13:R13))</f>
        <v/>
      </c>
      <c r="T13" s="29">
        <f>IF(F13="","",F13/E13*MAX(0,MIN(E13,(YEAR($C$3)-YEAR(D13))*12+MONTH($C$3)-MONTH(D13))))</f>
        <v/>
      </c>
      <c r="U13" s="29">
        <f>IF(F13="","",F13-S13-T13)</f>
        <v/>
      </c>
    </row>
    <row r="14">
      <c r="A14" s="23">
        <f>IF(F14="","",ROW()-5)</f>
        <v/>
      </c>
      <c r="B14" s="24" t="n"/>
      <c r="C14" s="25" t="n"/>
      <c r="D14" s="20" t="n"/>
      <c r="E14" s="26" t="n"/>
      <c r="F14" s="27" t="n"/>
      <c r="G14" s="28">
        <f>IF(OR($F14="",N($E14)=0),"",IF(AND(G$5&gt;=DATE(YEAR($D14),MONTH($D14),1),G$5&lt;EDATE(DATE(YEAR($D14),MONTH($D14),1),$E14)),$F14/$E14,0))</f>
        <v/>
      </c>
      <c r="H14" s="28">
        <f>IF(OR($F14="",N($E14)=0),"",IF(AND(H$5&gt;=DATE(YEAR($D14),MONTH($D14),1),H$5&lt;EDATE(DATE(YEAR($D14),MONTH($D14),1),$E14)),$F14/$E14,0))</f>
        <v/>
      </c>
      <c r="I14" s="28">
        <f>IF(OR($F14="",N($E14)=0),"",IF(AND(I$5&gt;=DATE(YEAR($D14),MONTH($D14),1),I$5&lt;EDATE(DATE(YEAR($D14),MONTH($D14),1),$E14)),$F14/$E14,0))</f>
        <v/>
      </c>
      <c r="J14" s="28">
        <f>IF(OR($F14="",N($E14)=0),"",IF(AND(J$5&gt;=DATE(YEAR($D14),MONTH($D14),1),J$5&lt;EDATE(DATE(YEAR($D14),MONTH($D14),1),$E14)),$F14/$E14,0))</f>
        <v/>
      </c>
      <c r="K14" s="28">
        <f>IF(OR($F14="",N($E14)=0),"",IF(AND(K$5&gt;=DATE(YEAR($D14),MONTH($D14),1),K$5&lt;EDATE(DATE(YEAR($D14),MONTH($D14),1),$E14)),$F14/$E14,0))</f>
        <v/>
      </c>
      <c r="L14" s="28">
        <f>IF(OR($F14="",N($E14)=0),"",IF(AND(L$5&gt;=DATE(YEAR($D14),MONTH($D14),1),L$5&lt;EDATE(DATE(YEAR($D14),MONTH($D14),1),$E14)),$F14/$E14,0))</f>
        <v/>
      </c>
      <c r="M14" s="28">
        <f>IF(OR($F14="",N($E14)=0),"",IF(AND(M$5&gt;=DATE(YEAR($D14),MONTH($D14),1),M$5&lt;EDATE(DATE(YEAR($D14),MONTH($D14),1),$E14)),$F14/$E14,0))</f>
        <v/>
      </c>
      <c r="N14" s="28">
        <f>IF(OR($F14="",N($E14)=0),"",IF(AND(N$5&gt;=DATE(YEAR($D14),MONTH($D14),1),N$5&lt;EDATE(DATE(YEAR($D14),MONTH($D14),1),$E14)),$F14/$E14,0))</f>
        <v/>
      </c>
      <c r="O14" s="28">
        <f>IF(OR($F14="",N($E14)=0),"",IF(AND(O$5&gt;=DATE(YEAR($D14),MONTH($D14),1),O$5&lt;EDATE(DATE(YEAR($D14),MONTH($D14),1),$E14)),$F14/$E14,0))</f>
        <v/>
      </c>
      <c r="P14" s="28">
        <f>IF(OR($F14="",N($E14)=0),"",IF(AND(P$5&gt;=DATE(YEAR($D14),MONTH($D14),1),P$5&lt;EDATE(DATE(YEAR($D14),MONTH($D14),1),$E14)),$F14/$E14,0))</f>
        <v/>
      </c>
      <c r="Q14" s="28">
        <f>IF(OR($F14="",N($E14)=0),"",IF(AND(Q$5&gt;=DATE(YEAR($D14),MONTH($D14),1),Q$5&lt;EDATE(DATE(YEAR($D14),MONTH($D14),1),$E14)),$F14/$E14,0))</f>
        <v/>
      </c>
      <c r="R14" s="28">
        <f>IF(OR($F14="",N($E14)=0),"",IF(AND(R$5&gt;=DATE(YEAR($D14),MONTH($D14),1),R$5&lt;EDATE(DATE(YEAR($D14),MONTH($D14),1),$E14)),$F14/$E14,0))</f>
        <v/>
      </c>
      <c r="S14" s="29">
        <f>IF(F14="","",SUM(G14:R14))</f>
        <v/>
      </c>
      <c r="T14" s="29">
        <f>IF(F14="","",F14/E14*MAX(0,MIN(E14,(YEAR($C$3)-YEAR(D14))*12+MONTH($C$3)-MONTH(D14))))</f>
        <v/>
      </c>
      <c r="U14" s="29">
        <f>IF(F14="","",F14-S14-T14)</f>
        <v/>
      </c>
    </row>
    <row r="15">
      <c r="A15" s="23">
        <f>IF(F15="","",ROW()-5)</f>
        <v/>
      </c>
      <c r="B15" s="24" t="n"/>
      <c r="C15" s="25" t="n"/>
      <c r="D15" s="20" t="n"/>
      <c r="E15" s="26" t="n"/>
      <c r="F15" s="27" t="n"/>
      <c r="G15" s="28">
        <f>IF(OR($F15="",N($E15)=0),"",IF(AND(G$5&gt;=DATE(YEAR($D15),MONTH($D15),1),G$5&lt;EDATE(DATE(YEAR($D15),MONTH($D15),1),$E15)),$F15/$E15,0))</f>
        <v/>
      </c>
      <c r="H15" s="28">
        <f>IF(OR($F15="",N($E15)=0),"",IF(AND(H$5&gt;=DATE(YEAR($D15),MONTH($D15),1),H$5&lt;EDATE(DATE(YEAR($D15),MONTH($D15),1),$E15)),$F15/$E15,0))</f>
        <v/>
      </c>
      <c r="I15" s="28">
        <f>IF(OR($F15="",N($E15)=0),"",IF(AND(I$5&gt;=DATE(YEAR($D15),MONTH($D15),1),I$5&lt;EDATE(DATE(YEAR($D15),MONTH($D15),1),$E15)),$F15/$E15,0))</f>
        <v/>
      </c>
      <c r="J15" s="28">
        <f>IF(OR($F15="",N($E15)=0),"",IF(AND(J$5&gt;=DATE(YEAR($D15),MONTH($D15),1),J$5&lt;EDATE(DATE(YEAR($D15),MONTH($D15),1),$E15)),$F15/$E15,0))</f>
        <v/>
      </c>
      <c r="K15" s="28">
        <f>IF(OR($F15="",N($E15)=0),"",IF(AND(K$5&gt;=DATE(YEAR($D15),MONTH($D15),1),K$5&lt;EDATE(DATE(YEAR($D15),MONTH($D15),1),$E15)),$F15/$E15,0))</f>
        <v/>
      </c>
      <c r="L15" s="28">
        <f>IF(OR($F15="",N($E15)=0),"",IF(AND(L$5&gt;=DATE(YEAR($D15),MONTH($D15),1),L$5&lt;EDATE(DATE(YEAR($D15),MONTH($D15),1),$E15)),$F15/$E15,0))</f>
        <v/>
      </c>
      <c r="M15" s="28">
        <f>IF(OR($F15="",N($E15)=0),"",IF(AND(M$5&gt;=DATE(YEAR($D15),MONTH($D15),1),M$5&lt;EDATE(DATE(YEAR($D15),MONTH($D15),1),$E15)),$F15/$E15,0))</f>
        <v/>
      </c>
      <c r="N15" s="28">
        <f>IF(OR($F15="",N($E15)=0),"",IF(AND(N$5&gt;=DATE(YEAR($D15),MONTH($D15),1),N$5&lt;EDATE(DATE(YEAR($D15),MONTH($D15),1),$E15)),$F15/$E15,0))</f>
        <v/>
      </c>
      <c r="O15" s="28">
        <f>IF(OR($F15="",N($E15)=0),"",IF(AND(O$5&gt;=DATE(YEAR($D15),MONTH($D15),1),O$5&lt;EDATE(DATE(YEAR($D15),MONTH($D15),1),$E15)),$F15/$E15,0))</f>
        <v/>
      </c>
      <c r="P15" s="28">
        <f>IF(OR($F15="",N($E15)=0),"",IF(AND(P$5&gt;=DATE(YEAR($D15),MONTH($D15),1),P$5&lt;EDATE(DATE(YEAR($D15),MONTH($D15),1),$E15)),$F15/$E15,0))</f>
        <v/>
      </c>
      <c r="Q15" s="28">
        <f>IF(OR($F15="",N($E15)=0),"",IF(AND(Q$5&gt;=DATE(YEAR($D15),MONTH($D15),1),Q$5&lt;EDATE(DATE(YEAR($D15),MONTH($D15),1),$E15)),$F15/$E15,0))</f>
        <v/>
      </c>
      <c r="R15" s="28">
        <f>IF(OR($F15="",N($E15)=0),"",IF(AND(R$5&gt;=DATE(YEAR($D15),MONTH($D15),1),R$5&lt;EDATE(DATE(YEAR($D15),MONTH($D15),1),$E15)),$F15/$E15,0))</f>
        <v/>
      </c>
      <c r="S15" s="29">
        <f>IF(F15="","",SUM(G15:R15))</f>
        <v/>
      </c>
      <c r="T15" s="29">
        <f>IF(F15="","",F15/E15*MAX(0,MIN(E15,(YEAR($C$3)-YEAR(D15))*12+MONTH($C$3)-MONTH(D15))))</f>
        <v/>
      </c>
      <c r="U15" s="29">
        <f>IF(F15="","",F15-S15-T15)</f>
        <v/>
      </c>
    </row>
    <row r="16">
      <c r="A16" s="23">
        <f>IF(F16="","",ROW()-5)</f>
        <v/>
      </c>
      <c r="B16" s="24" t="n"/>
      <c r="C16" s="25" t="n"/>
      <c r="D16" s="20" t="n"/>
      <c r="E16" s="26" t="n"/>
      <c r="F16" s="27" t="n"/>
      <c r="G16" s="28">
        <f>IF(OR($F16="",N($E16)=0),"",IF(AND(G$5&gt;=DATE(YEAR($D16),MONTH($D16),1),G$5&lt;EDATE(DATE(YEAR($D16),MONTH($D16),1),$E16)),$F16/$E16,0))</f>
        <v/>
      </c>
      <c r="H16" s="28">
        <f>IF(OR($F16="",N($E16)=0),"",IF(AND(H$5&gt;=DATE(YEAR($D16),MONTH($D16),1),H$5&lt;EDATE(DATE(YEAR($D16),MONTH($D16),1),$E16)),$F16/$E16,0))</f>
        <v/>
      </c>
      <c r="I16" s="28">
        <f>IF(OR($F16="",N($E16)=0),"",IF(AND(I$5&gt;=DATE(YEAR($D16),MONTH($D16),1),I$5&lt;EDATE(DATE(YEAR($D16),MONTH($D16),1),$E16)),$F16/$E16,0))</f>
        <v/>
      </c>
      <c r="J16" s="28">
        <f>IF(OR($F16="",N($E16)=0),"",IF(AND(J$5&gt;=DATE(YEAR($D16),MONTH($D16),1),J$5&lt;EDATE(DATE(YEAR($D16),MONTH($D16),1),$E16)),$F16/$E16,0))</f>
        <v/>
      </c>
      <c r="K16" s="28">
        <f>IF(OR($F16="",N($E16)=0),"",IF(AND(K$5&gt;=DATE(YEAR($D16),MONTH($D16),1),K$5&lt;EDATE(DATE(YEAR($D16),MONTH($D16),1),$E16)),$F16/$E16,0))</f>
        <v/>
      </c>
      <c r="L16" s="28">
        <f>IF(OR($F16="",N($E16)=0),"",IF(AND(L$5&gt;=DATE(YEAR($D16),MONTH($D16),1),L$5&lt;EDATE(DATE(YEAR($D16),MONTH($D16),1),$E16)),$F16/$E16,0))</f>
        <v/>
      </c>
      <c r="M16" s="28">
        <f>IF(OR($F16="",N($E16)=0),"",IF(AND(M$5&gt;=DATE(YEAR($D16),MONTH($D16),1),M$5&lt;EDATE(DATE(YEAR($D16),MONTH($D16),1),$E16)),$F16/$E16,0))</f>
        <v/>
      </c>
      <c r="N16" s="28">
        <f>IF(OR($F16="",N($E16)=0),"",IF(AND(N$5&gt;=DATE(YEAR($D16),MONTH($D16),1),N$5&lt;EDATE(DATE(YEAR($D16),MONTH($D16),1),$E16)),$F16/$E16,0))</f>
        <v/>
      </c>
      <c r="O16" s="28">
        <f>IF(OR($F16="",N($E16)=0),"",IF(AND(O$5&gt;=DATE(YEAR($D16),MONTH($D16),1),O$5&lt;EDATE(DATE(YEAR($D16),MONTH($D16),1),$E16)),$F16/$E16,0))</f>
        <v/>
      </c>
      <c r="P16" s="28">
        <f>IF(OR($F16="",N($E16)=0),"",IF(AND(P$5&gt;=DATE(YEAR($D16),MONTH($D16),1),P$5&lt;EDATE(DATE(YEAR($D16),MONTH($D16),1),$E16)),$F16/$E16,0))</f>
        <v/>
      </c>
      <c r="Q16" s="28">
        <f>IF(OR($F16="",N($E16)=0),"",IF(AND(Q$5&gt;=DATE(YEAR($D16),MONTH($D16),1),Q$5&lt;EDATE(DATE(YEAR($D16),MONTH($D16),1),$E16)),$F16/$E16,0))</f>
        <v/>
      </c>
      <c r="R16" s="28">
        <f>IF(OR($F16="",N($E16)=0),"",IF(AND(R$5&gt;=DATE(YEAR($D16),MONTH($D16),1),R$5&lt;EDATE(DATE(YEAR($D16),MONTH($D16),1),$E16)),$F16/$E16,0))</f>
        <v/>
      </c>
      <c r="S16" s="29">
        <f>IF(F16="","",SUM(G16:R16))</f>
        <v/>
      </c>
      <c r="T16" s="29">
        <f>IF(F16="","",F16/E16*MAX(0,MIN(E16,(YEAR($C$3)-YEAR(D16))*12+MONTH($C$3)-MONTH(D16))))</f>
        <v/>
      </c>
      <c r="U16" s="29">
        <f>IF(F16="","",F16-S16-T16)</f>
        <v/>
      </c>
    </row>
    <row r="17">
      <c r="A17" s="23">
        <f>IF(F17="","",ROW()-5)</f>
        <v/>
      </c>
      <c r="B17" s="24" t="n"/>
      <c r="C17" s="25" t="n"/>
      <c r="D17" s="20" t="n"/>
      <c r="E17" s="26" t="n"/>
      <c r="F17" s="27" t="n"/>
      <c r="G17" s="28">
        <f>IF(OR($F17="",N($E17)=0),"",IF(AND(G$5&gt;=DATE(YEAR($D17),MONTH($D17),1),G$5&lt;EDATE(DATE(YEAR($D17),MONTH($D17),1),$E17)),$F17/$E17,0))</f>
        <v/>
      </c>
      <c r="H17" s="28">
        <f>IF(OR($F17="",N($E17)=0),"",IF(AND(H$5&gt;=DATE(YEAR($D17),MONTH($D17),1),H$5&lt;EDATE(DATE(YEAR($D17),MONTH($D17),1),$E17)),$F17/$E17,0))</f>
        <v/>
      </c>
      <c r="I17" s="28">
        <f>IF(OR($F17="",N($E17)=0),"",IF(AND(I$5&gt;=DATE(YEAR($D17),MONTH($D17),1),I$5&lt;EDATE(DATE(YEAR($D17),MONTH($D17),1),$E17)),$F17/$E17,0))</f>
        <v/>
      </c>
      <c r="J17" s="28">
        <f>IF(OR($F17="",N($E17)=0),"",IF(AND(J$5&gt;=DATE(YEAR($D17),MONTH($D17),1),J$5&lt;EDATE(DATE(YEAR($D17),MONTH($D17),1),$E17)),$F17/$E17,0))</f>
        <v/>
      </c>
      <c r="K17" s="28">
        <f>IF(OR($F17="",N($E17)=0),"",IF(AND(K$5&gt;=DATE(YEAR($D17),MONTH($D17),1),K$5&lt;EDATE(DATE(YEAR($D17),MONTH($D17),1),$E17)),$F17/$E17,0))</f>
        <v/>
      </c>
      <c r="L17" s="28">
        <f>IF(OR($F17="",N($E17)=0),"",IF(AND(L$5&gt;=DATE(YEAR($D17),MONTH($D17),1),L$5&lt;EDATE(DATE(YEAR($D17),MONTH($D17),1),$E17)),$F17/$E17,0))</f>
        <v/>
      </c>
      <c r="M17" s="28">
        <f>IF(OR($F17="",N($E17)=0),"",IF(AND(M$5&gt;=DATE(YEAR($D17),MONTH($D17),1),M$5&lt;EDATE(DATE(YEAR($D17),MONTH($D17),1),$E17)),$F17/$E17,0))</f>
        <v/>
      </c>
      <c r="N17" s="28">
        <f>IF(OR($F17="",N($E17)=0),"",IF(AND(N$5&gt;=DATE(YEAR($D17),MONTH($D17),1),N$5&lt;EDATE(DATE(YEAR($D17),MONTH($D17),1),$E17)),$F17/$E17,0))</f>
        <v/>
      </c>
      <c r="O17" s="28">
        <f>IF(OR($F17="",N($E17)=0),"",IF(AND(O$5&gt;=DATE(YEAR($D17),MONTH($D17),1),O$5&lt;EDATE(DATE(YEAR($D17),MONTH($D17),1),$E17)),$F17/$E17,0))</f>
        <v/>
      </c>
      <c r="P17" s="28">
        <f>IF(OR($F17="",N($E17)=0),"",IF(AND(P$5&gt;=DATE(YEAR($D17),MONTH($D17),1),P$5&lt;EDATE(DATE(YEAR($D17),MONTH($D17),1),$E17)),$F17/$E17,0))</f>
        <v/>
      </c>
      <c r="Q17" s="28">
        <f>IF(OR($F17="",N($E17)=0),"",IF(AND(Q$5&gt;=DATE(YEAR($D17),MONTH($D17),1),Q$5&lt;EDATE(DATE(YEAR($D17),MONTH($D17),1),$E17)),$F17/$E17,0))</f>
        <v/>
      </c>
      <c r="R17" s="28">
        <f>IF(OR($F17="",N($E17)=0),"",IF(AND(R$5&gt;=DATE(YEAR($D17),MONTH($D17),1),R$5&lt;EDATE(DATE(YEAR($D17),MONTH($D17),1),$E17)),$F17/$E17,0))</f>
        <v/>
      </c>
      <c r="S17" s="29">
        <f>IF(F17="","",SUM(G17:R17))</f>
        <v/>
      </c>
      <c r="T17" s="29">
        <f>IF(F17="","",F17/E17*MAX(0,MIN(E17,(YEAR($C$3)-YEAR(D17))*12+MONTH($C$3)-MONTH(D17))))</f>
        <v/>
      </c>
      <c r="U17" s="29">
        <f>IF(F17="","",F17-S17-T17)</f>
        <v/>
      </c>
    </row>
    <row r="18">
      <c r="A18" s="23">
        <f>IF(F18="","",ROW()-5)</f>
        <v/>
      </c>
      <c r="B18" s="24" t="n"/>
      <c r="C18" s="25" t="n"/>
      <c r="D18" s="20" t="n"/>
      <c r="E18" s="26" t="n"/>
      <c r="F18" s="27" t="n"/>
      <c r="G18" s="28">
        <f>IF(OR($F18="",N($E18)=0),"",IF(AND(G$5&gt;=DATE(YEAR($D18),MONTH($D18),1),G$5&lt;EDATE(DATE(YEAR($D18),MONTH($D18),1),$E18)),$F18/$E18,0))</f>
        <v/>
      </c>
      <c r="H18" s="28">
        <f>IF(OR($F18="",N($E18)=0),"",IF(AND(H$5&gt;=DATE(YEAR($D18),MONTH($D18),1),H$5&lt;EDATE(DATE(YEAR($D18),MONTH($D18),1),$E18)),$F18/$E18,0))</f>
        <v/>
      </c>
      <c r="I18" s="28">
        <f>IF(OR($F18="",N($E18)=0),"",IF(AND(I$5&gt;=DATE(YEAR($D18),MONTH($D18),1),I$5&lt;EDATE(DATE(YEAR($D18),MONTH($D18),1),$E18)),$F18/$E18,0))</f>
        <v/>
      </c>
      <c r="J18" s="28">
        <f>IF(OR($F18="",N($E18)=0),"",IF(AND(J$5&gt;=DATE(YEAR($D18),MONTH($D18),1),J$5&lt;EDATE(DATE(YEAR($D18),MONTH($D18),1),$E18)),$F18/$E18,0))</f>
        <v/>
      </c>
      <c r="K18" s="28">
        <f>IF(OR($F18="",N($E18)=0),"",IF(AND(K$5&gt;=DATE(YEAR($D18),MONTH($D18),1),K$5&lt;EDATE(DATE(YEAR($D18),MONTH($D18),1),$E18)),$F18/$E18,0))</f>
        <v/>
      </c>
      <c r="L18" s="28">
        <f>IF(OR($F18="",N($E18)=0),"",IF(AND(L$5&gt;=DATE(YEAR($D18),MONTH($D18),1),L$5&lt;EDATE(DATE(YEAR($D18),MONTH($D18),1),$E18)),$F18/$E18,0))</f>
        <v/>
      </c>
      <c r="M18" s="28">
        <f>IF(OR($F18="",N($E18)=0),"",IF(AND(M$5&gt;=DATE(YEAR($D18),MONTH($D18),1),M$5&lt;EDATE(DATE(YEAR($D18),MONTH($D18),1),$E18)),$F18/$E18,0))</f>
        <v/>
      </c>
      <c r="N18" s="28">
        <f>IF(OR($F18="",N($E18)=0),"",IF(AND(N$5&gt;=DATE(YEAR($D18),MONTH($D18),1),N$5&lt;EDATE(DATE(YEAR($D18),MONTH($D18),1),$E18)),$F18/$E18,0))</f>
        <v/>
      </c>
      <c r="O18" s="28">
        <f>IF(OR($F18="",N($E18)=0),"",IF(AND(O$5&gt;=DATE(YEAR($D18),MONTH($D18),1),O$5&lt;EDATE(DATE(YEAR($D18),MONTH($D18),1),$E18)),$F18/$E18,0))</f>
        <v/>
      </c>
      <c r="P18" s="28">
        <f>IF(OR($F18="",N($E18)=0),"",IF(AND(P$5&gt;=DATE(YEAR($D18),MONTH($D18),1),P$5&lt;EDATE(DATE(YEAR($D18),MONTH($D18),1),$E18)),$F18/$E18,0))</f>
        <v/>
      </c>
      <c r="Q18" s="28">
        <f>IF(OR($F18="",N($E18)=0),"",IF(AND(Q$5&gt;=DATE(YEAR($D18),MONTH($D18),1),Q$5&lt;EDATE(DATE(YEAR($D18),MONTH($D18),1),$E18)),$F18/$E18,0))</f>
        <v/>
      </c>
      <c r="R18" s="28">
        <f>IF(OR($F18="",N($E18)=0),"",IF(AND(R$5&gt;=DATE(YEAR($D18),MONTH($D18),1),R$5&lt;EDATE(DATE(YEAR($D18),MONTH($D18),1),$E18)),$F18/$E18,0))</f>
        <v/>
      </c>
      <c r="S18" s="29">
        <f>IF(F18="","",SUM(G18:R18))</f>
        <v/>
      </c>
      <c r="T18" s="29">
        <f>IF(F18="","",F18/E18*MAX(0,MIN(E18,(YEAR($C$3)-YEAR(D18))*12+MONTH($C$3)-MONTH(D18))))</f>
        <v/>
      </c>
      <c r="U18" s="29">
        <f>IF(F18="","",F18-S18-T18)</f>
        <v/>
      </c>
    </row>
    <row r="19">
      <c r="A19" s="23">
        <f>IF(F19="","",ROW()-5)</f>
        <v/>
      </c>
      <c r="B19" s="24" t="n"/>
      <c r="C19" s="25" t="n"/>
      <c r="D19" s="20" t="n"/>
      <c r="E19" s="26" t="n"/>
      <c r="F19" s="27" t="n"/>
      <c r="G19" s="28">
        <f>IF(OR($F19="",N($E19)=0),"",IF(AND(G$5&gt;=DATE(YEAR($D19),MONTH($D19),1),G$5&lt;EDATE(DATE(YEAR($D19),MONTH($D19),1),$E19)),$F19/$E19,0))</f>
        <v/>
      </c>
      <c r="H19" s="28">
        <f>IF(OR($F19="",N($E19)=0),"",IF(AND(H$5&gt;=DATE(YEAR($D19),MONTH($D19),1),H$5&lt;EDATE(DATE(YEAR($D19),MONTH($D19),1),$E19)),$F19/$E19,0))</f>
        <v/>
      </c>
      <c r="I19" s="28">
        <f>IF(OR($F19="",N($E19)=0),"",IF(AND(I$5&gt;=DATE(YEAR($D19),MONTH($D19),1),I$5&lt;EDATE(DATE(YEAR($D19),MONTH($D19),1),$E19)),$F19/$E19,0))</f>
        <v/>
      </c>
      <c r="J19" s="28">
        <f>IF(OR($F19="",N($E19)=0),"",IF(AND(J$5&gt;=DATE(YEAR($D19),MONTH($D19),1),J$5&lt;EDATE(DATE(YEAR($D19),MONTH($D19),1),$E19)),$F19/$E19,0))</f>
        <v/>
      </c>
      <c r="K19" s="28">
        <f>IF(OR($F19="",N($E19)=0),"",IF(AND(K$5&gt;=DATE(YEAR($D19),MONTH($D19),1),K$5&lt;EDATE(DATE(YEAR($D19),MONTH($D19),1),$E19)),$F19/$E19,0))</f>
        <v/>
      </c>
      <c r="L19" s="28">
        <f>IF(OR($F19="",N($E19)=0),"",IF(AND(L$5&gt;=DATE(YEAR($D19),MONTH($D19),1),L$5&lt;EDATE(DATE(YEAR($D19),MONTH($D19),1),$E19)),$F19/$E19,0))</f>
        <v/>
      </c>
      <c r="M19" s="28">
        <f>IF(OR($F19="",N($E19)=0),"",IF(AND(M$5&gt;=DATE(YEAR($D19),MONTH($D19),1),M$5&lt;EDATE(DATE(YEAR($D19),MONTH($D19),1),$E19)),$F19/$E19,0))</f>
        <v/>
      </c>
      <c r="N19" s="28">
        <f>IF(OR($F19="",N($E19)=0),"",IF(AND(N$5&gt;=DATE(YEAR($D19),MONTH($D19),1),N$5&lt;EDATE(DATE(YEAR($D19),MONTH($D19),1),$E19)),$F19/$E19,0))</f>
        <v/>
      </c>
      <c r="O19" s="28">
        <f>IF(OR($F19="",N($E19)=0),"",IF(AND(O$5&gt;=DATE(YEAR($D19),MONTH($D19),1),O$5&lt;EDATE(DATE(YEAR($D19),MONTH($D19),1),$E19)),$F19/$E19,0))</f>
        <v/>
      </c>
      <c r="P19" s="28">
        <f>IF(OR($F19="",N($E19)=0),"",IF(AND(P$5&gt;=DATE(YEAR($D19),MONTH($D19),1),P$5&lt;EDATE(DATE(YEAR($D19),MONTH($D19),1),$E19)),$F19/$E19,0))</f>
        <v/>
      </c>
      <c r="Q19" s="28">
        <f>IF(OR($F19="",N($E19)=0),"",IF(AND(Q$5&gt;=DATE(YEAR($D19),MONTH($D19),1),Q$5&lt;EDATE(DATE(YEAR($D19),MONTH($D19),1),$E19)),$F19/$E19,0))</f>
        <v/>
      </c>
      <c r="R19" s="28">
        <f>IF(OR($F19="",N($E19)=0),"",IF(AND(R$5&gt;=DATE(YEAR($D19),MONTH($D19),1),R$5&lt;EDATE(DATE(YEAR($D19),MONTH($D19),1),$E19)),$F19/$E19,0))</f>
        <v/>
      </c>
      <c r="S19" s="29">
        <f>IF(F19="","",SUM(G19:R19))</f>
        <v/>
      </c>
      <c r="T19" s="29">
        <f>IF(F19="","",F19/E19*MAX(0,MIN(E19,(YEAR($C$3)-YEAR(D19))*12+MONTH($C$3)-MONTH(D19))))</f>
        <v/>
      </c>
      <c r="U19" s="29">
        <f>IF(F19="","",F19-S19-T19)</f>
        <v/>
      </c>
    </row>
    <row r="20">
      <c r="A20" s="23">
        <f>IF(F20="","",ROW()-5)</f>
        <v/>
      </c>
      <c r="B20" s="24" t="n"/>
      <c r="C20" s="25" t="n"/>
      <c r="D20" s="20" t="n"/>
      <c r="E20" s="26" t="n"/>
      <c r="F20" s="27" t="n"/>
      <c r="G20" s="28">
        <f>IF(OR($F20="",N($E20)=0),"",IF(AND(G$5&gt;=DATE(YEAR($D20),MONTH($D20),1),G$5&lt;EDATE(DATE(YEAR($D20),MONTH($D20),1),$E20)),$F20/$E20,0))</f>
        <v/>
      </c>
      <c r="H20" s="28">
        <f>IF(OR($F20="",N($E20)=0),"",IF(AND(H$5&gt;=DATE(YEAR($D20),MONTH($D20),1),H$5&lt;EDATE(DATE(YEAR($D20),MONTH($D20),1),$E20)),$F20/$E20,0))</f>
        <v/>
      </c>
      <c r="I20" s="28">
        <f>IF(OR($F20="",N($E20)=0),"",IF(AND(I$5&gt;=DATE(YEAR($D20),MONTH($D20),1),I$5&lt;EDATE(DATE(YEAR($D20),MONTH($D20),1),$E20)),$F20/$E20,0))</f>
        <v/>
      </c>
      <c r="J20" s="28">
        <f>IF(OR($F20="",N($E20)=0),"",IF(AND(J$5&gt;=DATE(YEAR($D20),MONTH($D20),1),J$5&lt;EDATE(DATE(YEAR($D20),MONTH($D20),1),$E20)),$F20/$E20,0))</f>
        <v/>
      </c>
      <c r="K20" s="28">
        <f>IF(OR($F20="",N($E20)=0),"",IF(AND(K$5&gt;=DATE(YEAR($D20),MONTH($D20),1),K$5&lt;EDATE(DATE(YEAR($D20),MONTH($D20),1),$E20)),$F20/$E20,0))</f>
        <v/>
      </c>
      <c r="L20" s="28">
        <f>IF(OR($F20="",N($E20)=0),"",IF(AND(L$5&gt;=DATE(YEAR($D20),MONTH($D20),1),L$5&lt;EDATE(DATE(YEAR($D20),MONTH($D20),1),$E20)),$F20/$E20,0))</f>
        <v/>
      </c>
      <c r="M20" s="28">
        <f>IF(OR($F20="",N($E20)=0),"",IF(AND(M$5&gt;=DATE(YEAR($D20),MONTH($D20),1),M$5&lt;EDATE(DATE(YEAR($D20),MONTH($D20),1),$E20)),$F20/$E20,0))</f>
        <v/>
      </c>
      <c r="N20" s="28">
        <f>IF(OR($F20="",N($E20)=0),"",IF(AND(N$5&gt;=DATE(YEAR($D20),MONTH($D20),1),N$5&lt;EDATE(DATE(YEAR($D20),MONTH($D20),1),$E20)),$F20/$E20,0))</f>
        <v/>
      </c>
      <c r="O20" s="28">
        <f>IF(OR($F20="",N($E20)=0),"",IF(AND(O$5&gt;=DATE(YEAR($D20),MONTH($D20),1),O$5&lt;EDATE(DATE(YEAR($D20),MONTH($D20),1),$E20)),$F20/$E20,0))</f>
        <v/>
      </c>
      <c r="P20" s="28">
        <f>IF(OR($F20="",N($E20)=0),"",IF(AND(P$5&gt;=DATE(YEAR($D20),MONTH($D20),1),P$5&lt;EDATE(DATE(YEAR($D20),MONTH($D20),1),$E20)),$F20/$E20,0))</f>
        <v/>
      </c>
      <c r="Q20" s="28">
        <f>IF(OR($F20="",N($E20)=0),"",IF(AND(Q$5&gt;=DATE(YEAR($D20),MONTH($D20),1),Q$5&lt;EDATE(DATE(YEAR($D20),MONTH($D20),1),$E20)),$F20/$E20,0))</f>
        <v/>
      </c>
      <c r="R20" s="28">
        <f>IF(OR($F20="",N($E20)=0),"",IF(AND(R$5&gt;=DATE(YEAR($D20),MONTH($D20),1),R$5&lt;EDATE(DATE(YEAR($D20),MONTH($D20),1),$E20)),$F20/$E20,0))</f>
        <v/>
      </c>
      <c r="S20" s="29">
        <f>IF(F20="","",SUM(G20:R20))</f>
        <v/>
      </c>
      <c r="T20" s="29">
        <f>IF(F20="","",F20/E20*MAX(0,MIN(E20,(YEAR($C$3)-YEAR(D20))*12+MONTH($C$3)-MONTH(D20))))</f>
        <v/>
      </c>
      <c r="U20" s="29">
        <f>IF(F20="","",F20-S20-T20)</f>
        <v/>
      </c>
    </row>
    <row r="21">
      <c r="A21" s="23">
        <f>IF(F21="","",ROW()-5)</f>
        <v/>
      </c>
      <c r="B21" s="24" t="n"/>
      <c r="C21" s="25" t="n"/>
      <c r="D21" s="20" t="n"/>
      <c r="E21" s="26" t="n"/>
      <c r="F21" s="27" t="n"/>
      <c r="G21" s="28">
        <f>IF(OR($F21="",N($E21)=0),"",IF(AND(G$5&gt;=DATE(YEAR($D21),MONTH($D21),1),G$5&lt;EDATE(DATE(YEAR($D21),MONTH($D21),1),$E21)),$F21/$E21,0))</f>
        <v/>
      </c>
      <c r="H21" s="28">
        <f>IF(OR($F21="",N($E21)=0),"",IF(AND(H$5&gt;=DATE(YEAR($D21),MONTH($D21),1),H$5&lt;EDATE(DATE(YEAR($D21),MONTH($D21),1),$E21)),$F21/$E21,0))</f>
        <v/>
      </c>
      <c r="I21" s="28">
        <f>IF(OR($F21="",N($E21)=0),"",IF(AND(I$5&gt;=DATE(YEAR($D21),MONTH($D21),1),I$5&lt;EDATE(DATE(YEAR($D21),MONTH($D21),1),$E21)),$F21/$E21,0))</f>
        <v/>
      </c>
      <c r="J21" s="28">
        <f>IF(OR($F21="",N($E21)=0),"",IF(AND(J$5&gt;=DATE(YEAR($D21),MONTH($D21),1),J$5&lt;EDATE(DATE(YEAR($D21),MONTH($D21),1),$E21)),$F21/$E21,0))</f>
        <v/>
      </c>
      <c r="K21" s="28">
        <f>IF(OR($F21="",N($E21)=0),"",IF(AND(K$5&gt;=DATE(YEAR($D21),MONTH($D21),1),K$5&lt;EDATE(DATE(YEAR($D21),MONTH($D21),1),$E21)),$F21/$E21,0))</f>
        <v/>
      </c>
      <c r="L21" s="28">
        <f>IF(OR($F21="",N($E21)=0),"",IF(AND(L$5&gt;=DATE(YEAR($D21),MONTH($D21),1),L$5&lt;EDATE(DATE(YEAR($D21),MONTH($D21),1),$E21)),$F21/$E21,0))</f>
        <v/>
      </c>
      <c r="M21" s="28">
        <f>IF(OR($F21="",N($E21)=0),"",IF(AND(M$5&gt;=DATE(YEAR($D21),MONTH($D21),1),M$5&lt;EDATE(DATE(YEAR($D21),MONTH($D21),1),$E21)),$F21/$E21,0))</f>
        <v/>
      </c>
      <c r="N21" s="28">
        <f>IF(OR($F21="",N($E21)=0),"",IF(AND(N$5&gt;=DATE(YEAR($D21),MONTH($D21),1),N$5&lt;EDATE(DATE(YEAR($D21),MONTH($D21),1),$E21)),$F21/$E21,0))</f>
        <v/>
      </c>
      <c r="O21" s="28">
        <f>IF(OR($F21="",N($E21)=0),"",IF(AND(O$5&gt;=DATE(YEAR($D21),MONTH($D21),1),O$5&lt;EDATE(DATE(YEAR($D21),MONTH($D21),1),$E21)),$F21/$E21,0))</f>
        <v/>
      </c>
      <c r="P21" s="28">
        <f>IF(OR($F21="",N($E21)=0),"",IF(AND(P$5&gt;=DATE(YEAR($D21),MONTH($D21),1),P$5&lt;EDATE(DATE(YEAR($D21),MONTH($D21),1),$E21)),$F21/$E21,0))</f>
        <v/>
      </c>
      <c r="Q21" s="28">
        <f>IF(OR($F21="",N($E21)=0),"",IF(AND(Q$5&gt;=DATE(YEAR($D21),MONTH($D21),1),Q$5&lt;EDATE(DATE(YEAR($D21),MONTH($D21),1),$E21)),$F21/$E21,0))</f>
        <v/>
      </c>
      <c r="R21" s="28">
        <f>IF(OR($F21="",N($E21)=0),"",IF(AND(R$5&gt;=DATE(YEAR($D21),MONTH($D21),1),R$5&lt;EDATE(DATE(YEAR($D21),MONTH($D21),1),$E21)),$F21/$E21,0))</f>
        <v/>
      </c>
      <c r="S21" s="29">
        <f>IF(F21="","",SUM(G21:R21))</f>
        <v/>
      </c>
      <c r="T21" s="29">
        <f>IF(F21="","",F21/E21*MAX(0,MIN(E21,(YEAR($C$3)-YEAR(D21))*12+MONTH($C$3)-MONTH(D21))))</f>
        <v/>
      </c>
      <c r="U21" s="29">
        <f>IF(F21="","",F21-S21-T21)</f>
        <v/>
      </c>
    </row>
    <row r="22">
      <c r="A22" s="23">
        <f>IF(F22="","",ROW()-5)</f>
        <v/>
      </c>
      <c r="B22" s="24" t="n"/>
      <c r="C22" s="25" t="n"/>
      <c r="D22" s="20" t="n"/>
      <c r="E22" s="26" t="n"/>
      <c r="F22" s="27" t="n"/>
      <c r="G22" s="28">
        <f>IF(OR($F22="",N($E22)=0),"",IF(AND(G$5&gt;=DATE(YEAR($D22),MONTH($D22),1),G$5&lt;EDATE(DATE(YEAR($D22),MONTH($D22),1),$E22)),$F22/$E22,0))</f>
        <v/>
      </c>
      <c r="H22" s="28">
        <f>IF(OR($F22="",N($E22)=0),"",IF(AND(H$5&gt;=DATE(YEAR($D22),MONTH($D22),1),H$5&lt;EDATE(DATE(YEAR($D22),MONTH($D22),1),$E22)),$F22/$E22,0))</f>
        <v/>
      </c>
      <c r="I22" s="28">
        <f>IF(OR($F22="",N($E22)=0),"",IF(AND(I$5&gt;=DATE(YEAR($D22),MONTH($D22),1),I$5&lt;EDATE(DATE(YEAR($D22),MONTH($D22),1),$E22)),$F22/$E22,0))</f>
        <v/>
      </c>
      <c r="J22" s="28">
        <f>IF(OR($F22="",N($E22)=0),"",IF(AND(J$5&gt;=DATE(YEAR($D22),MONTH($D22),1),J$5&lt;EDATE(DATE(YEAR($D22),MONTH($D22),1),$E22)),$F22/$E22,0))</f>
        <v/>
      </c>
      <c r="K22" s="28">
        <f>IF(OR($F22="",N($E22)=0),"",IF(AND(K$5&gt;=DATE(YEAR($D22),MONTH($D22),1),K$5&lt;EDATE(DATE(YEAR($D22),MONTH($D22),1),$E22)),$F22/$E22,0))</f>
        <v/>
      </c>
      <c r="L22" s="28">
        <f>IF(OR($F22="",N($E22)=0),"",IF(AND(L$5&gt;=DATE(YEAR($D22),MONTH($D22),1),L$5&lt;EDATE(DATE(YEAR($D22),MONTH($D22),1),$E22)),$F22/$E22,0))</f>
        <v/>
      </c>
      <c r="M22" s="28">
        <f>IF(OR($F22="",N($E22)=0),"",IF(AND(M$5&gt;=DATE(YEAR($D22),MONTH($D22),1),M$5&lt;EDATE(DATE(YEAR($D22),MONTH($D22),1),$E22)),$F22/$E22,0))</f>
        <v/>
      </c>
      <c r="N22" s="28">
        <f>IF(OR($F22="",N($E22)=0),"",IF(AND(N$5&gt;=DATE(YEAR($D22),MONTH($D22),1),N$5&lt;EDATE(DATE(YEAR($D22),MONTH($D22),1),$E22)),$F22/$E22,0))</f>
        <v/>
      </c>
      <c r="O22" s="28">
        <f>IF(OR($F22="",N($E22)=0),"",IF(AND(O$5&gt;=DATE(YEAR($D22),MONTH($D22),1),O$5&lt;EDATE(DATE(YEAR($D22),MONTH($D22),1),$E22)),$F22/$E22,0))</f>
        <v/>
      </c>
      <c r="P22" s="28">
        <f>IF(OR($F22="",N($E22)=0),"",IF(AND(P$5&gt;=DATE(YEAR($D22),MONTH($D22),1),P$5&lt;EDATE(DATE(YEAR($D22),MONTH($D22),1),$E22)),$F22/$E22,0))</f>
        <v/>
      </c>
      <c r="Q22" s="28">
        <f>IF(OR($F22="",N($E22)=0),"",IF(AND(Q$5&gt;=DATE(YEAR($D22),MONTH($D22),1),Q$5&lt;EDATE(DATE(YEAR($D22),MONTH($D22),1),$E22)),$F22/$E22,0))</f>
        <v/>
      </c>
      <c r="R22" s="28">
        <f>IF(OR($F22="",N($E22)=0),"",IF(AND(R$5&gt;=DATE(YEAR($D22),MONTH($D22),1),R$5&lt;EDATE(DATE(YEAR($D22),MONTH($D22),1),$E22)),$F22/$E22,0))</f>
        <v/>
      </c>
      <c r="S22" s="29">
        <f>IF(F22="","",SUM(G22:R22))</f>
        <v/>
      </c>
      <c r="T22" s="29">
        <f>IF(F22="","",F22/E22*MAX(0,MIN(E22,(YEAR($C$3)-YEAR(D22))*12+MONTH($C$3)-MONTH(D22))))</f>
        <v/>
      </c>
      <c r="U22" s="29">
        <f>IF(F22="","",F22-S22-T22)</f>
        <v/>
      </c>
    </row>
    <row r="23">
      <c r="A23" s="23">
        <f>IF(F23="","",ROW()-5)</f>
        <v/>
      </c>
      <c r="B23" s="24" t="n"/>
      <c r="C23" s="25" t="n"/>
      <c r="D23" s="20" t="n"/>
      <c r="E23" s="26" t="n"/>
      <c r="F23" s="27" t="n"/>
      <c r="G23" s="28">
        <f>IF(OR($F23="",N($E23)=0),"",IF(AND(G$5&gt;=DATE(YEAR($D23),MONTH($D23),1),G$5&lt;EDATE(DATE(YEAR($D23),MONTH($D23),1),$E23)),$F23/$E23,0))</f>
        <v/>
      </c>
      <c r="H23" s="28">
        <f>IF(OR($F23="",N($E23)=0),"",IF(AND(H$5&gt;=DATE(YEAR($D23),MONTH($D23),1),H$5&lt;EDATE(DATE(YEAR($D23),MONTH($D23),1),$E23)),$F23/$E23,0))</f>
        <v/>
      </c>
      <c r="I23" s="28">
        <f>IF(OR($F23="",N($E23)=0),"",IF(AND(I$5&gt;=DATE(YEAR($D23),MONTH($D23),1),I$5&lt;EDATE(DATE(YEAR($D23),MONTH($D23),1),$E23)),$F23/$E23,0))</f>
        <v/>
      </c>
      <c r="J23" s="28">
        <f>IF(OR($F23="",N($E23)=0),"",IF(AND(J$5&gt;=DATE(YEAR($D23),MONTH($D23),1),J$5&lt;EDATE(DATE(YEAR($D23),MONTH($D23),1),$E23)),$F23/$E23,0))</f>
        <v/>
      </c>
      <c r="K23" s="28">
        <f>IF(OR($F23="",N($E23)=0),"",IF(AND(K$5&gt;=DATE(YEAR($D23),MONTH($D23),1),K$5&lt;EDATE(DATE(YEAR($D23),MONTH($D23),1),$E23)),$F23/$E23,0))</f>
        <v/>
      </c>
      <c r="L23" s="28">
        <f>IF(OR($F23="",N($E23)=0),"",IF(AND(L$5&gt;=DATE(YEAR($D23),MONTH($D23),1),L$5&lt;EDATE(DATE(YEAR($D23),MONTH($D23),1),$E23)),$F23/$E23,0))</f>
        <v/>
      </c>
      <c r="M23" s="28">
        <f>IF(OR($F23="",N($E23)=0),"",IF(AND(M$5&gt;=DATE(YEAR($D23),MONTH($D23),1),M$5&lt;EDATE(DATE(YEAR($D23),MONTH($D23),1),$E23)),$F23/$E23,0))</f>
        <v/>
      </c>
      <c r="N23" s="28">
        <f>IF(OR($F23="",N($E23)=0),"",IF(AND(N$5&gt;=DATE(YEAR($D23),MONTH($D23),1),N$5&lt;EDATE(DATE(YEAR($D23),MONTH($D23),1),$E23)),$F23/$E23,0))</f>
        <v/>
      </c>
      <c r="O23" s="28">
        <f>IF(OR($F23="",N($E23)=0),"",IF(AND(O$5&gt;=DATE(YEAR($D23),MONTH($D23),1),O$5&lt;EDATE(DATE(YEAR($D23),MONTH($D23),1),$E23)),$F23/$E23,0))</f>
        <v/>
      </c>
      <c r="P23" s="28">
        <f>IF(OR($F23="",N($E23)=0),"",IF(AND(P$5&gt;=DATE(YEAR($D23),MONTH($D23),1),P$5&lt;EDATE(DATE(YEAR($D23),MONTH($D23),1),$E23)),$F23/$E23,0))</f>
        <v/>
      </c>
      <c r="Q23" s="28">
        <f>IF(OR($F23="",N($E23)=0),"",IF(AND(Q$5&gt;=DATE(YEAR($D23),MONTH($D23),1),Q$5&lt;EDATE(DATE(YEAR($D23),MONTH($D23),1),$E23)),$F23/$E23,0))</f>
        <v/>
      </c>
      <c r="R23" s="28">
        <f>IF(OR($F23="",N($E23)=0),"",IF(AND(R$5&gt;=DATE(YEAR($D23),MONTH($D23),1),R$5&lt;EDATE(DATE(YEAR($D23),MONTH($D23),1),$E23)),$F23/$E23,0))</f>
        <v/>
      </c>
      <c r="S23" s="29">
        <f>IF(F23="","",SUM(G23:R23))</f>
        <v/>
      </c>
      <c r="T23" s="29">
        <f>IF(F23="","",F23/E23*MAX(0,MIN(E23,(YEAR($C$3)-YEAR(D23))*12+MONTH($C$3)-MONTH(D23))))</f>
        <v/>
      </c>
      <c r="U23" s="29">
        <f>IF(F23="","",F23-S23-T23)</f>
        <v/>
      </c>
    </row>
    <row r="24">
      <c r="A24" s="23">
        <f>IF(F24="","",ROW()-5)</f>
        <v/>
      </c>
      <c r="B24" s="24" t="n"/>
      <c r="C24" s="25" t="n"/>
      <c r="D24" s="20" t="n"/>
      <c r="E24" s="26" t="n"/>
      <c r="F24" s="27" t="n"/>
      <c r="G24" s="28">
        <f>IF(OR($F24="",N($E24)=0),"",IF(AND(G$5&gt;=DATE(YEAR($D24),MONTH($D24),1),G$5&lt;EDATE(DATE(YEAR($D24),MONTH($D24),1),$E24)),$F24/$E24,0))</f>
        <v/>
      </c>
      <c r="H24" s="28">
        <f>IF(OR($F24="",N($E24)=0),"",IF(AND(H$5&gt;=DATE(YEAR($D24),MONTH($D24),1),H$5&lt;EDATE(DATE(YEAR($D24),MONTH($D24),1),$E24)),$F24/$E24,0))</f>
        <v/>
      </c>
      <c r="I24" s="28">
        <f>IF(OR($F24="",N($E24)=0),"",IF(AND(I$5&gt;=DATE(YEAR($D24),MONTH($D24),1),I$5&lt;EDATE(DATE(YEAR($D24),MONTH($D24),1),$E24)),$F24/$E24,0))</f>
        <v/>
      </c>
      <c r="J24" s="28">
        <f>IF(OR($F24="",N($E24)=0),"",IF(AND(J$5&gt;=DATE(YEAR($D24),MONTH($D24),1),J$5&lt;EDATE(DATE(YEAR($D24),MONTH($D24),1),$E24)),$F24/$E24,0))</f>
        <v/>
      </c>
      <c r="K24" s="28">
        <f>IF(OR($F24="",N($E24)=0),"",IF(AND(K$5&gt;=DATE(YEAR($D24),MONTH($D24),1),K$5&lt;EDATE(DATE(YEAR($D24),MONTH($D24),1),$E24)),$F24/$E24,0))</f>
        <v/>
      </c>
      <c r="L24" s="28">
        <f>IF(OR($F24="",N($E24)=0),"",IF(AND(L$5&gt;=DATE(YEAR($D24),MONTH($D24),1),L$5&lt;EDATE(DATE(YEAR($D24),MONTH($D24),1),$E24)),$F24/$E24,0))</f>
        <v/>
      </c>
      <c r="M24" s="28">
        <f>IF(OR($F24="",N($E24)=0),"",IF(AND(M$5&gt;=DATE(YEAR($D24),MONTH($D24),1),M$5&lt;EDATE(DATE(YEAR($D24),MONTH($D24),1),$E24)),$F24/$E24,0))</f>
        <v/>
      </c>
      <c r="N24" s="28">
        <f>IF(OR($F24="",N($E24)=0),"",IF(AND(N$5&gt;=DATE(YEAR($D24),MONTH($D24),1),N$5&lt;EDATE(DATE(YEAR($D24),MONTH($D24),1),$E24)),$F24/$E24,0))</f>
        <v/>
      </c>
      <c r="O24" s="28">
        <f>IF(OR($F24="",N($E24)=0),"",IF(AND(O$5&gt;=DATE(YEAR($D24),MONTH($D24),1),O$5&lt;EDATE(DATE(YEAR($D24),MONTH($D24),1),$E24)),$F24/$E24,0))</f>
        <v/>
      </c>
      <c r="P24" s="28">
        <f>IF(OR($F24="",N($E24)=0),"",IF(AND(P$5&gt;=DATE(YEAR($D24),MONTH($D24),1),P$5&lt;EDATE(DATE(YEAR($D24),MONTH($D24),1),$E24)),$F24/$E24,0))</f>
        <v/>
      </c>
      <c r="Q24" s="28">
        <f>IF(OR($F24="",N($E24)=0),"",IF(AND(Q$5&gt;=DATE(YEAR($D24),MONTH($D24),1),Q$5&lt;EDATE(DATE(YEAR($D24),MONTH($D24),1),$E24)),$F24/$E24,0))</f>
        <v/>
      </c>
      <c r="R24" s="28">
        <f>IF(OR($F24="",N($E24)=0),"",IF(AND(R$5&gt;=DATE(YEAR($D24),MONTH($D24),1),R$5&lt;EDATE(DATE(YEAR($D24),MONTH($D24),1),$E24)),$F24/$E24,0))</f>
        <v/>
      </c>
      <c r="S24" s="29">
        <f>IF(F24="","",SUM(G24:R24))</f>
        <v/>
      </c>
      <c r="T24" s="29">
        <f>IF(F24="","",F24/E24*MAX(0,MIN(E24,(YEAR($C$3)-YEAR(D24))*12+MONTH($C$3)-MONTH(D24))))</f>
        <v/>
      </c>
      <c r="U24" s="29">
        <f>IF(F24="","",F24-S24-T24)</f>
        <v/>
      </c>
    </row>
    <row r="25">
      <c r="A25" s="23">
        <f>IF(F25="","",ROW()-5)</f>
        <v/>
      </c>
      <c r="B25" s="24" t="n"/>
      <c r="C25" s="25" t="n"/>
      <c r="D25" s="20" t="n"/>
      <c r="E25" s="26" t="n"/>
      <c r="F25" s="27" t="n"/>
      <c r="G25" s="28">
        <f>IF(OR($F25="",N($E25)=0),"",IF(AND(G$5&gt;=DATE(YEAR($D25),MONTH($D25),1),G$5&lt;EDATE(DATE(YEAR($D25),MONTH($D25),1),$E25)),$F25/$E25,0))</f>
        <v/>
      </c>
      <c r="H25" s="28">
        <f>IF(OR($F25="",N($E25)=0),"",IF(AND(H$5&gt;=DATE(YEAR($D25),MONTH($D25),1),H$5&lt;EDATE(DATE(YEAR($D25),MONTH($D25),1),$E25)),$F25/$E25,0))</f>
        <v/>
      </c>
      <c r="I25" s="28">
        <f>IF(OR($F25="",N($E25)=0),"",IF(AND(I$5&gt;=DATE(YEAR($D25),MONTH($D25),1),I$5&lt;EDATE(DATE(YEAR($D25),MONTH($D25),1),$E25)),$F25/$E25,0))</f>
        <v/>
      </c>
      <c r="J25" s="28">
        <f>IF(OR($F25="",N($E25)=0),"",IF(AND(J$5&gt;=DATE(YEAR($D25),MONTH($D25),1),J$5&lt;EDATE(DATE(YEAR($D25),MONTH($D25),1),$E25)),$F25/$E25,0))</f>
        <v/>
      </c>
      <c r="K25" s="28">
        <f>IF(OR($F25="",N($E25)=0),"",IF(AND(K$5&gt;=DATE(YEAR($D25),MONTH($D25),1),K$5&lt;EDATE(DATE(YEAR($D25),MONTH($D25),1),$E25)),$F25/$E25,0))</f>
        <v/>
      </c>
      <c r="L25" s="28">
        <f>IF(OR($F25="",N($E25)=0),"",IF(AND(L$5&gt;=DATE(YEAR($D25),MONTH($D25),1),L$5&lt;EDATE(DATE(YEAR($D25),MONTH($D25),1),$E25)),$F25/$E25,0))</f>
        <v/>
      </c>
      <c r="M25" s="28">
        <f>IF(OR($F25="",N($E25)=0),"",IF(AND(M$5&gt;=DATE(YEAR($D25),MONTH($D25),1),M$5&lt;EDATE(DATE(YEAR($D25),MONTH($D25),1),$E25)),$F25/$E25,0))</f>
        <v/>
      </c>
      <c r="N25" s="28">
        <f>IF(OR($F25="",N($E25)=0),"",IF(AND(N$5&gt;=DATE(YEAR($D25),MONTH($D25),1),N$5&lt;EDATE(DATE(YEAR($D25),MONTH($D25),1),$E25)),$F25/$E25,0))</f>
        <v/>
      </c>
      <c r="O25" s="28">
        <f>IF(OR($F25="",N($E25)=0),"",IF(AND(O$5&gt;=DATE(YEAR($D25),MONTH($D25),1),O$5&lt;EDATE(DATE(YEAR($D25),MONTH($D25),1),$E25)),$F25/$E25,0))</f>
        <v/>
      </c>
      <c r="P25" s="28">
        <f>IF(OR($F25="",N($E25)=0),"",IF(AND(P$5&gt;=DATE(YEAR($D25),MONTH($D25),1),P$5&lt;EDATE(DATE(YEAR($D25),MONTH($D25),1),$E25)),$F25/$E25,0))</f>
        <v/>
      </c>
      <c r="Q25" s="28">
        <f>IF(OR($F25="",N($E25)=0),"",IF(AND(Q$5&gt;=DATE(YEAR($D25),MONTH($D25),1),Q$5&lt;EDATE(DATE(YEAR($D25),MONTH($D25),1),$E25)),$F25/$E25,0))</f>
        <v/>
      </c>
      <c r="R25" s="28">
        <f>IF(OR($F25="",N($E25)=0),"",IF(AND(R$5&gt;=DATE(YEAR($D25),MONTH($D25),1),R$5&lt;EDATE(DATE(YEAR($D25),MONTH($D25),1),$E25)),$F25/$E25,0))</f>
        <v/>
      </c>
      <c r="S25" s="29">
        <f>IF(F25="","",SUM(G25:R25))</f>
        <v/>
      </c>
      <c r="T25" s="29">
        <f>IF(F25="","",F25/E25*MAX(0,MIN(E25,(YEAR($C$3)-YEAR(D25))*12+MONTH($C$3)-MONTH(D25))))</f>
        <v/>
      </c>
      <c r="U25" s="29">
        <f>IF(F25="","",F25-S25-T25)</f>
        <v/>
      </c>
    </row>
    <row r="26">
      <c r="A26" s="23">
        <f>IF(F26="","",ROW()-5)</f>
        <v/>
      </c>
      <c r="B26" s="24" t="n"/>
      <c r="C26" s="25" t="n"/>
      <c r="D26" s="20" t="n"/>
      <c r="E26" s="26" t="n"/>
      <c r="F26" s="27" t="n"/>
      <c r="G26" s="28">
        <f>IF(OR($F26="",N($E26)=0),"",IF(AND(G$5&gt;=DATE(YEAR($D26),MONTH($D26),1),G$5&lt;EDATE(DATE(YEAR($D26),MONTH($D26),1),$E26)),$F26/$E26,0))</f>
        <v/>
      </c>
      <c r="H26" s="28">
        <f>IF(OR($F26="",N($E26)=0),"",IF(AND(H$5&gt;=DATE(YEAR($D26),MONTH($D26),1),H$5&lt;EDATE(DATE(YEAR($D26),MONTH($D26),1),$E26)),$F26/$E26,0))</f>
        <v/>
      </c>
      <c r="I26" s="28">
        <f>IF(OR($F26="",N($E26)=0),"",IF(AND(I$5&gt;=DATE(YEAR($D26),MONTH($D26),1),I$5&lt;EDATE(DATE(YEAR($D26),MONTH($D26),1),$E26)),$F26/$E26,0))</f>
        <v/>
      </c>
      <c r="J26" s="28">
        <f>IF(OR($F26="",N($E26)=0),"",IF(AND(J$5&gt;=DATE(YEAR($D26),MONTH($D26),1),J$5&lt;EDATE(DATE(YEAR($D26),MONTH($D26),1),$E26)),$F26/$E26,0))</f>
        <v/>
      </c>
      <c r="K26" s="28">
        <f>IF(OR($F26="",N($E26)=0),"",IF(AND(K$5&gt;=DATE(YEAR($D26),MONTH($D26),1),K$5&lt;EDATE(DATE(YEAR($D26),MONTH($D26),1),$E26)),$F26/$E26,0))</f>
        <v/>
      </c>
      <c r="L26" s="28">
        <f>IF(OR($F26="",N($E26)=0),"",IF(AND(L$5&gt;=DATE(YEAR($D26),MONTH($D26),1),L$5&lt;EDATE(DATE(YEAR($D26),MONTH($D26),1),$E26)),$F26/$E26,0))</f>
        <v/>
      </c>
      <c r="M26" s="28">
        <f>IF(OR($F26="",N($E26)=0),"",IF(AND(M$5&gt;=DATE(YEAR($D26),MONTH($D26),1),M$5&lt;EDATE(DATE(YEAR($D26),MONTH($D26),1),$E26)),$F26/$E26,0))</f>
        <v/>
      </c>
      <c r="N26" s="28">
        <f>IF(OR($F26="",N($E26)=0),"",IF(AND(N$5&gt;=DATE(YEAR($D26),MONTH($D26),1),N$5&lt;EDATE(DATE(YEAR($D26),MONTH($D26),1),$E26)),$F26/$E26,0))</f>
        <v/>
      </c>
      <c r="O26" s="28">
        <f>IF(OR($F26="",N($E26)=0),"",IF(AND(O$5&gt;=DATE(YEAR($D26),MONTH($D26),1),O$5&lt;EDATE(DATE(YEAR($D26),MONTH($D26),1),$E26)),$F26/$E26,0))</f>
        <v/>
      </c>
      <c r="P26" s="28">
        <f>IF(OR($F26="",N($E26)=0),"",IF(AND(P$5&gt;=DATE(YEAR($D26),MONTH($D26),1),P$5&lt;EDATE(DATE(YEAR($D26),MONTH($D26),1),$E26)),$F26/$E26,0))</f>
        <v/>
      </c>
      <c r="Q26" s="28">
        <f>IF(OR($F26="",N($E26)=0),"",IF(AND(Q$5&gt;=DATE(YEAR($D26),MONTH($D26),1),Q$5&lt;EDATE(DATE(YEAR($D26),MONTH($D26),1),$E26)),$F26/$E26,0))</f>
        <v/>
      </c>
      <c r="R26" s="28">
        <f>IF(OR($F26="",N($E26)=0),"",IF(AND(R$5&gt;=DATE(YEAR($D26),MONTH($D26),1),R$5&lt;EDATE(DATE(YEAR($D26),MONTH($D26),1),$E26)),$F26/$E26,0))</f>
        <v/>
      </c>
      <c r="S26" s="29">
        <f>IF(F26="","",SUM(G26:R26))</f>
        <v/>
      </c>
      <c r="T26" s="29">
        <f>IF(F26="","",F26/E26*MAX(0,MIN(E26,(YEAR($C$3)-YEAR(D26))*12+MONTH($C$3)-MONTH(D26))))</f>
        <v/>
      </c>
      <c r="U26" s="29">
        <f>IF(F26="","",F26-S26-T26)</f>
        <v/>
      </c>
    </row>
    <row r="27">
      <c r="A27" s="23">
        <f>IF(F27="","",ROW()-5)</f>
        <v/>
      </c>
      <c r="B27" s="24" t="n"/>
      <c r="C27" s="25" t="n"/>
      <c r="D27" s="20" t="n"/>
      <c r="E27" s="26" t="n"/>
      <c r="F27" s="27" t="n"/>
      <c r="G27" s="28">
        <f>IF(OR($F27="",N($E27)=0),"",IF(AND(G$5&gt;=DATE(YEAR($D27),MONTH($D27),1),G$5&lt;EDATE(DATE(YEAR($D27),MONTH($D27),1),$E27)),$F27/$E27,0))</f>
        <v/>
      </c>
      <c r="H27" s="28">
        <f>IF(OR($F27="",N($E27)=0),"",IF(AND(H$5&gt;=DATE(YEAR($D27),MONTH($D27),1),H$5&lt;EDATE(DATE(YEAR($D27),MONTH($D27),1),$E27)),$F27/$E27,0))</f>
        <v/>
      </c>
      <c r="I27" s="28">
        <f>IF(OR($F27="",N($E27)=0),"",IF(AND(I$5&gt;=DATE(YEAR($D27),MONTH($D27),1),I$5&lt;EDATE(DATE(YEAR($D27),MONTH($D27),1),$E27)),$F27/$E27,0))</f>
        <v/>
      </c>
      <c r="J27" s="28">
        <f>IF(OR($F27="",N($E27)=0),"",IF(AND(J$5&gt;=DATE(YEAR($D27),MONTH($D27),1),J$5&lt;EDATE(DATE(YEAR($D27),MONTH($D27),1),$E27)),$F27/$E27,0))</f>
        <v/>
      </c>
      <c r="K27" s="28">
        <f>IF(OR($F27="",N($E27)=0),"",IF(AND(K$5&gt;=DATE(YEAR($D27),MONTH($D27),1),K$5&lt;EDATE(DATE(YEAR($D27),MONTH($D27),1),$E27)),$F27/$E27,0))</f>
        <v/>
      </c>
      <c r="L27" s="28">
        <f>IF(OR($F27="",N($E27)=0),"",IF(AND(L$5&gt;=DATE(YEAR($D27),MONTH($D27),1),L$5&lt;EDATE(DATE(YEAR($D27),MONTH($D27),1),$E27)),$F27/$E27,0))</f>
        <v/>
      </c>
      <c r="M27" s="28">
        <f>IF(OR($F27="",N($E27)=0),"",IF(AND(M$5&gt;=DATE(YEAR($D27),MONTH($D27),1),M$5&lt;EDATE(DATE(YEAR($D27),MONTH($D27),1),$E27)),$F27/$E27,0))</f>
        <v/>
      </c>
      <c r="N27" s="28">
        <f>IF(OR($F27="",N($E27)=0),"",IF(AND(N$5&gt;=DATE(YEAR($D27),MONTH($D27),1),N$5&lt;EDATE(DATE(YEAR($D27),MONTH($D27),1),$E27)),$F27/$E27,0))</f>
        <v/>
      </c>
      <c r="O27" s="28">
        <f>IF(OR($F27="",N($E27)=0),"",IF(AND(O$5&gt;=DATE(YEAR($D27),MONTH($D27),1),O$5&lt;EDATE(DATE(YEAR($D27),MONTH($D27),1),$E27)),$F27/$E27,0))</f>
        <v/>
      </c>
      <c r="P27" s="28">
        <f>IF(OR($F27="",N($E27)=0),"",IF(AND(P$5&gt;=DATE(YEAR($D27),MONTH($D27),1),P$5&lt;EDATE(DATE(YEAR($D27),MONTH($D27),1),$E27)),$F27/$E27,0))</f>
        <v/>
      </c>
      <c r="Q27" s="28">
        <f>IF(OR($F27="",N($E27)=0),"",IF(AND(Q$5&gt;=DATE(YEAR($D27),MONTH($D27),1),Q$5&lt;EDATE(DATE(YEAR($D27),MONTH($D27),1),$E27)),$F27/$E27,0))</f>
        <v/>
      </c>
      <c r="R27" s="28">
        <f>IF(OR($F27="",N($E27)=0),"",IF(AND(R$5&gt;=DATE(YEAR($D27),MONTH($D27),1),R$5&lt;EDATE(DATE(YEAR($D27),MONTH($D27),1),$E27)),$F27/$E27,0))</f>
        <v/>
      </c>
      <c r="S27" s="29">
        <f>IF(F27="","",SUM(G27:R27))</f>
        <v/>
      </c>
      <c r="T27" s="29">
        <f>IF(F27="","",F27/E27*MAX(0,MIN(E27,(YEAR($C$3)-YEAR(D27))*12+MONTH($C$3)-MONTH(D27))))</f>
        <v/>
      </c>
      <c r="U27" s="29">
        <f>IF(F27="","",F27-S27-T27)</f>
        <v/>
      </c>
    </row>
    <row r="28">
      <c r="A28" s="23">
        <f>IF(F28="","",ROW()-5)</f>
        <v/>
      </c>
      <c r="B28" s="24" t="n"/>
      <c r="C28" s="25" t="n"/>
      <c r="D28" s="20" t="n"/>
      <c r="E28" s="26" t="n"/>
      <c r="F28" s="27" t="n"/>
      <c r="G28" s="28">
        <f>IF(OR($F28="",N($E28)=0),"",IF(AND(G$5&gt;=DATE(YEAR($D28),MONTH($D28),1),G$5&lt;EDATE(DATE(YEAR($D28),MONTH($D28),1),$E28)),$F28/$E28,0))</f>
        <v/>
      </c>
      <c r="H28" s="28">
        <f>IF(OR($F28="",N($E28)=0),"",IF(AND(H$5&gt;=DATE(YEAR($D28),MONTH($D28),1),H$5&lt;EDATE(DATE(YEAR($D28),MONTH($D28),1),$E28)),$F28/$E28,0))</f>
        <v/>
      </c>
      <c r="I28" s="28">
        <f>IF(OR($F28="",N($E28)=0),"",IF(AND(I$5&gt;=DATE(YEAR($D28),MONTH($D28),1),I$5&lt;EDATE(DATE(YEAR($D28),MONTH($D28),1),$E28)),$F28/$E28,0))</f>
        <v/>
      </c>
      <c r="J28" s="28">
        <f>IF(OR($F28="",N($E28)=0),"",IF(AND(J$5&gt;=DATE(YEAR($D28),MONTH($D28),1),J$5&lt;EDATE(DATE(YEAR($D28),MONTH($D28),1),$E28)),$F28/$E28,0))</f>
        <v/>
      </c>
      <c r="K28" s="28">
        <f>IF(OR($F28="",N($E28)=0),"",IF(AND(K$5&gt;=DATE(YEAR($D28),MONTH($D28),1),K$5&lt;EDATE(DATE(YEAR($D28),MONTH($D28),1),$E28)),$F28/$E28,0))</f>
        <v/>
      </c>
      <c r="L28" s="28">
        <f>IF(OR($F28="",N($E28)=0),"",IF(AND(L$5&gt;=DATE(YEAR($D28),MONTH($D28),1),L$5&lt;EDATE(DATE(YEAR($D28),MONTH($D28),1),$E28)),$F28/$E28,0))</f>
        <v/>
      </c>
      <c r="M28" s="28">
        <f>IF(OR($F28="",N($E28)=0),"",IF(AND(M$5&gt;=DATE(YEAR($D28),MONTH($D28),1),M$5&lt;EDATE(DATE(YEAR($D28),MONTH($D28),1),$E28)),$F28/$E28,0))</f>
        <v/>
      </c>
      <c r="N28" s="28">
        <f>IF(OR($F28="",N($E28)=0),"",IF(AND(N$5&gt;=DATE(YEAR($D28),MONTH($D28),1),N$5&lt;EDATE(DATE(YEAR($D28),MONTH($D28),1),$E28)),$F28/$E28,0))</f>
        <v/>
      </c>
      <c r="O28" s="28">
        <f>IF(OR($F28="",N($E28)=0),"",IF(AND(O$5&gt;=DATE(YEAR($D28),MONTH($D28),1),O$5&lt;EDATE(DATE(YEAR($D28),MONTH($D28),1),$E28)),$F28/$E28,0))</f>
        <v/>
      </c>
      <c r="P28" s="28">
        <f>IF(OR($F28="",N($E28)=0),"",IF(AND(P$5&gt;=DATE(YEAR($D28),MONTH($D28),1),P$5&lt;EDATE(DATE(YEAR($D28),MONTH($D28),1),$E28)),$F28/$E28,0))</f>
        <v/>
      </c>
      <c r="Q28" s="28">
        <f>IF(OR($F28="",N($E28)=0),"",IF(AND(Q$5&gt;=DATE(YEAR($D28),MONTH($D28),1),Q$5&lt;EDATE(DATE(YEAR($D28),MONTH($D28),1),$E28)),$F28/$E28,0))</f>
        <v/>
      </c>
      <c r="R28" s="28">
        <f>IF(OR($F28="",N($E28)=0),"",IF(AND(R$5&gt;=DATE(YEAR($D28),MONTH($D28),1),R$5&lt;EDATE(DATE(YEAR($D28),MONTH($D28),1),$E28)),$F28/$E28,0))</f>
        <v/>
      </c>
      <c r="S28" s="29">
        <f>IF(F28="","",SUM(G28:R28))</f>
        <v/>
      </c>
      <c r="T28" s="29">
        <f>IF(F28="","",F28/E28*MAX(0,MIN(E28,(YEAR($C$3)-YEAR(D28))*12+MONTH($C$3)-MONTH(D28))))</f>
        <v/>
      </c>
      <c r="U28" s="29">
        <f>IF(F28="","",F28-S28-T28)</f>
        <v/>
      </c>
    </row>
    <row r="29">
      <c r="A29" s="23">
        <f>IF(F29="","",ROW()-5)</f>
        <v/>
      </c>
      <c r="B29" s="24" t="n"/>
      <c r="C29" s="25" t="n"/>
      <c r="D29" s="20" t="n"/>
      <c r="E29" s="26" t="n"/>
      <c r="F29" s="27" t="n"/>
      <c r="G29" s="28">
        <f>IF(OR($F29="",N($E29)=0),"",IF(AND(G$5&gt;=DATE(YEAR($D29),MONTH($D29),1),G$5&lt;EDATE(DATE(YEAR($D29),MONTH($D29),1),$E29)),$F29/$E29,0))</f>
        <v/>
      </c>
      <c r="H29" s="28">
        <f>IF(OR($F29="",N($E29)=0),"",IF(AND(H$5&gt;=DATE(YEAR($D29),MONTH($D29),1),H$5&lt;EDATE(DATE(YEAR($D29),MONTH($D29),1),$E29)),$F29/$E29,0))</f>
        <v/>
      </c>
      <c r="I29" s="28">
        <f>IF(OR($F29="",N($E29)=0),"",IF(AND(I$5&gt;=DATE(YEAR($D29),MONTH($D29),1),I$5&lt;EDATE(DATE(YEAR($D29),MONTH($D29),1),$E29)),$F29/$E29,0))</f>
        <v/>
      </c>
      <c r="J29" s="28">
        <f>IF(OR($F29="",N($E29)=0),"",IF(AND(J$5&gt;=DATE(YEAR($D29),MONTH($D29),1),J$5&lt;EDATE(DATE(YEAR($D29),MONTH($D29),1),$E29)),$F29/$E29,0))</f>
        <v/>
      </c>
      <c r="K29" s="28">
        <f>IF(OR($F29="",N($E29)=0),"",IF(AND(K$5&gt;=DATE(YEAR($D29),MONTH($D29),1),K$5&lt;EDATE(DATE(YEAR($D29),MONTH($D29),1),$E29)),$F29/$E29,0))</f>
        <v/>
      </c>
      <c r="L29" s="28">
        <f>IF(OR($F29="",N($E29)=0),"",IF(AND(L$5&gt;=DATE(YEAR($D29),MONTH($D29),1),L$5&lt;EDATE(DATE(YEAR($D29),MONTH($D29),1),$E29)),$F29/$E29,0))</f>
        <v/>
      </c>
      <c r="M29" s="28">
        <f>IF(OR($F29="",N($E29)=0),"",IF(AND(M$5&gt;=DATE(YEAR($D29),MONTH($D29),1),M$5&lt;EDATE(DATE(YEAR($D29),MONTH($D29),1),$E29)),$F29/$E29,0))</f>
        <v/>
      </c>
      <c r="N29" s="28">
        <f>IF(OR($F29="",N($E29)=0),"",IF(AND(N$5&gt;=DATE(YEAR($D29),MONTH($D29),1),N$5&lt;EDATE(DATE(YEAR($D29),MONTH($D29),1),$E29)),$F29/$E29,0))</f>
        <v/>
      </c>
      <c r="O29" s="28">
        <f>IF(OR($F29="",N($E29)=0),"",IF(AND(O$5&gt;=DATE(YEAR($D29),MONTH($D29),1),O$5&lt;EDATE(DATE(YEAR($D29),MONTH($D29),1),$E29)),$F29/$E29,0))</f>
        <v/>
      </c>
      <c r="P29" s="28">
        <f>IF(OR($F29="",N($E29)=0),"",IF(AND(P$5&gt;=DATE(YEAR($D29),MONTH($D29),1),P$5&lt;EDATE(DATE(YEAR($D29),MONTH($D29),1),$E29)),$F29/$E29,0))</f>
        <v/>
      </c>
      <c r="Q29" s="28">
        <f>IF(OR($F29="",N($E29)=0),"",IF(AND(Q$5&gt;=DATE(YEAR($D29),MONTH($D29),1),Q$5&lt;EDATE(DATE(YEAR($D29),MONTH($D29),1),$E29)),$F29/$E29,0))</f>
        <v/>
      </c>
      <c r="R29" s="28">
        <f>IF(OR($F29="",N($E29)=0),"",IF(AND(R$5&gt;=DATE(YEAR($D29),MONTH($D29),1),R$5&lt;EDATE(DATE(YEAR($D29),MONTH($D29),1),$E29)),$F29/$E29,0))</f>
        <v/>
      </c>
      <c r="S29" s="29">
        <f>IF(F29="","",SUM(G29:R29))</f>
        <v/>
      </c>
      <c r="T29" s="29">
        <f>IF(F29="","",F29/E29*MAX(0,MIN(E29,(YEAR($C$3)-YEAR(D29))*12+MONTH($C$3)-MONTH(D29))))</f>
        <v/>
      </c>
      <c r="U29" s="29">
        <f>IF(F29="","",F29-S29-T29)</f>
        <v/>
      </c>
    </row>
    <row r="30">
      <c r="A30" s="23">
        <f>IF(F30="","",ROW()-5)</f>
        <v/>
      </c>
      <c r="B30" s="24" t="n"/>
      <c r="C30" s="25" t="n"/>
      <c r="D30" s="20" t="n"/>
      <c r="E30" s="26" t="n"/>
      <c r="F30" s="27" t="n"/>
      <c r="G30" s="28">
        <f>IF(OR($F30="",N($E30)=0),"",IF(AND(G$5&gt;=DATE(YEAR($D30),MONTH($D30),1),G$5&lt;EDATE(DATE(YEAR($D30),MONTH($D30),1),$E30)),$F30/$E30,0))</f>
        <v/>
      </c>
      <c r="H30" s="28">
        <f>IF(OR($F30="",N($E30)=0),"",IF(AND(H$5&gt;=DATE(YEAR($D30),MONTH($D30),1),H$5&lt;EDATE(DATE(YEAR($D30),MONTH($D30),1),$E30)),$F30/$E30,0))</f>
        <v/>
      </c>
      <c r="I30" s="28">
        <f>IF(OR($F30="",N($E30)=0),"",IF(AND(I$5&gt;=DATE(YEAR($D30),MONTH($D30),1),I$5&lt;EDATE(DATE(YEAR($D30),MONTH($D30),1),$E30)),$F30/$E30,0))</f>
        <v/>
      </c>
      <c r="J30" s="28">
        <f>IF(OR($F30="",N($E30)=0),"",IF(AND(J$5&gt;=DATE(YEAR($D30),MONTH($D30),1),J$5&lt;EDATE(DATE(YEAR($D30),MONTH($D30),1),$E30)),$F30/$E30,0))</f>
        <v/>
      </c>
      <c r="K30" s="28">
        <f>IF(OR($F30="",N($E30)=0),"",IF(AND(K$5&gt;=DATE(YEAR($D30),MONTH($D30),1),K$5&lt;EDATE(DATE(YEAR($D30),MONTH($D30),1),$E30)),$F30/$E30,0))</f>
        <v/>
      </c>
      <c r="L30" s="28">
        <f>IF(OR($F30="",N($E30)=0),"",IF(AND(L$5&gt;=DATE(YEAR($D30),MONTH($D30),1),L$5&lt;EDATE(DATE(YEAR($D30),MONTH($D30),1),$E30)),$F30/$E30,0))</f>
        <v/>
      </c>
      <c r="M30" s="28">
        <f>IF(OR($F30="",N($E30)=0),"",IF(AND(M$5&gt;=DATE(YEAR($D30),MONTH($D30),1),M$5&lt;EDATE(DATE(YEAR($D30),MONTH($D30),1),$E30)),$F30/$E30,0))</f>
        <v/>
      </c>
      <c r="N30" s="28">
        <f>IF(OR($F30="",N($E30)=0),"",IF(AND(N$5&gt;=DATE(YEAR($D30),MONTH($D30),1),N$5&lt;EDATE(DATE(YEAR($D30),MONTH($D30),1),$E30)),$F30/$E30,0))</f>
        <v/>
      </c>
      <c r="O30" s="28">
        <f>IF(OR($F30="",N($E30)=0),"",IF(AND(O$5&gt;=DATE(YEAR($D30),MONTH($D30),1),O$5&lt;EDATE(DATE(YEAR($D30),MONTH($D30),1),$E30)),$F30/$E30,0))</f>
        <v/>
      </c>
      <c r="P30" s="28">
        <f>IF(OR($F30="",N($E30)=0),"",IF(AND(P$5&gt;=DATE(YEAR($D30),MONTH($D30),1),P$5&lt;EDATE(DATE(YEAR($D30),MONTH($D30),1),$E30)),$F30/$E30,0))</f>
        <v/>
      </c>
      <c r="Q30" s="28">
        <f>IF(OR($F30="",N($E30)=0),"",IF(AND(Q$5&gt;=DATE(YEAR($D30),MONTH($D30),1),Q$5&lt;EDATE(DATE(YEAR($D30),MONTH($D30),1),$E30)),$F30/$E30,0))</f>
        <v/>
      </c>
      <c r="R30" s="28">
        <f>IF(OR($F30="",N($E30)=0),"",IF(AND(R$5&gt;=DATE(YEAR($D30),MONTH($D30),1),R$5&lt;EDATE(DATE(YEAR($D30),MONTH($D30),1),$E30)),$F30/$E30,0))</f>
        <v/>
      </c>
      <c r="S30" s="29">
        <f>IF(F30="","",SUM(G30:R30))</f>
        <v/>
      </c>
      <c r="T30" s="29">
        <f>IF(F30="","",F30/E30*MAX(0,MIN(E30,(YEAR($C$3)-YEAR(D30))*12+MONTH($C$3)-MONTH(D30))))</f>
        <v/>
      </c>
      <c r="U30" s="29">
        <f>IF(F30="","",F30-S30-T30)</f>
        <v/>
      </c>
    </row>
    <row r="31">
      <c r="A31" s="23">
        <f>IF(F31="","",ROW()-5)</f>
        <v/>
      </c>
      <c r="B31" s="24" t="n"/>
      <c r="C31" s="25" t="n"/>
      <c r="D31" s="20" t="n"/>
      <c r="E31" s="26" t="n"/>
      <c r="F31" s="27" t="n"/>
      <c r="G31" s="28">
        <f>IF(OR($F31="",N($E31)=0),"",IF(AND(G$5&gt;=DATE(YEAR($D31),MONTH($D31),1),G$5&lt;EDATE(DATE(YEAR($D31),MONTH($D31),1),$E31)),$F31/$E31,0))</f>
        <v/>
      </c>
      <c r="H31" s="28">
        <f>IF(OR($F31="",N($E31)=0),"",IF(AND(H$5&gt;=DATE(YEAR($D31),MONTH($D31),1),H$5&lt;EDATE(DATE(YEAR($D31),MONTH($D31),1),$E31)),$F31/$E31,0))</f>
        <v/>
      </c>
      <c r="I31" s="28">
        <f>IF(OR($F31="",N($E31)=0),"",IF(AND(I$5&gt;=DATE(YEAR($D31),MONTH($D31),1),I$5&lt;EDATE(DATE(YEAR($D31),MONTH($D31),1),$E31)),$F31/$E31,0))</f>
        <v/>
      </c>
      <c r="J31" s="28">
        <f>IF(OR($F31="",N($E31)=0),"",IF(AND(J$5&gt;=DATE(YEAR($D31),MONTH($D31),1),J$5&lt;EDATE(DATE(YEAR($D31),MONTH($D31),1),$E31)),$F31/$E31,0))</f>
        <v/>
      </c>
      <c r="K31" s="28">
        <f>IF(OR($F31="",N($E31)=0),"",IF(AND(K$5&gt;=DATE(YEAR($D31),MONTH($D31),1),K$5&lt;EDATE(DATE(YEAR($D31),MONTH($D31),1),$E31)),$F31/$E31,0))</f>
        <v/>
      </c>
      <c r="L31" s="28">
        <f>IF(OR($F31="",N($E31)=0),"",IF(AND(L$5&gt;=DATE(YEAR($D31),MONTH($D31),1),L$5&lt;EDATE(DATE(YEAR($D31),MONTH($D31),1),$E31)),$F31/$E31,0))</f>
        <v/>
      </c>
      <c r="M31" s="28">
        <f>IF(OR($F31="",N($E31)=0),"",IF(AND(M$5&gt;=DATE(YEAR($D31),MONTH($D31),1),M$5&lt;EDATE(DATE(YEAR($D31),MONTH($D31),1),$E31)),$F31/$E31,0))</f>
        <v/>
      </c>
      <c r="N31" s="28">
        <f>IF(OR($F31="",N($E31)=0),"",IF(AND(N$5&gt;=DATE(YEAR($D31),MONTH($D31),1),N$5&lt;EDATE(DATE(YEAR($D31),MONTH($D31),1),$E31)),$F31/$E31,0))</f>
        <v/>
      </c>
      <c r="O31" s="28">
        <f>IF(OR($F31="",N($E31)=0),"",IF(AND(O$5&gt;=DATE(YEAR($D31),MONTH($D31),1),O$5&lt;EDATE(DATE(YEAR($D31),MONTH($D31),1),$E31)),$F31/$E31,0))</f>
        <v/>
      </c>
      <c r="P31" s="28">
        <f>IF(OR($F31="",N($E31)=0),"",IF(AND(P$5&gt;=DATE(YEAR($D31),MONTH($D31),1),P$5&lt;EDATE(DATE(YEAR($D31),MONTH($D31),1),$E31)),$F31/$E31,0))</f>
        <v/>
      </c>
      <c r="Q31" s="28">
        <f>IF(OR($F31="",N($E31)=0),"",IF(AND(Q$5&gt;=DATE(YEAR($D31),MONTH($D31),1),Q$5&lt;EDATE(DATE(YEAR($D31),MONTH($D31),1),$E31)),$F31/$E31,0))</f>
        <v/>
      </c>
      <c r="R31" s="28">
        <f>IF(OR($F31="",N($E31)=0),"",IF(AND(R$5&gt;=DATE(YEAR($D31),MONTH($D31),1),R$5&lt;EDATE(DATE(YEAR($D31),MONTH($D31),1),$E31)),$F31/$E31,0))</f>
        <v/>
      </c>
      <c r="S31" s="29">
        <f>IF(F31="","",SUM(G31:R31))</f>
        <v/>
      </c>
      <c r="T31" s="29">
        <f>IF(F31="","",F31/E31*MAX(0,MIN(E31,(YEAR($C$3)-YEAR(D31))*12+MONTH($C$3)-MONTH(D31))))</f>
        <v/>
      </c>
      <c r="U31" s="29">
        <f>IF(F31="","",F31-S31-T31)</f>
        <v/>
      </c>
    </row>
    <row r="32">
      <c r="A32" s="23">
        <f>IF(F32="","",ROW()-5)</f>
        <v/>
      </c>
      <c r="B32" s="24" t="n"/>
      <c r="C32" s="25" t="n"/>
      <c r="D32" s="20" t="n"/>
      <c r="E32" s="26" t="n"/>
      <c r="F32" s="27" t="n"/>
      <c r="G32" s="28">
        <f>IF(OR($F32="",N($E32)=0),"",IF(AND(G$5&gt;=DATE(YEAR($D32),MONTH($D32),1),G$5&lt;EDATE(DATE(YEAR($D32),MONTH($D32),1),$E32)),$F32/$E32,0))</f>
        <v/>
      </c>
      <c r="H32" s="28">
        <f>IF(OR($F32="",N($E32)=0),"",IF(AND(H$5&gt;=DATE(YEAR($D32),MONTH($D32),1),H$5&lt;EDATE(DATE(YEAR($D32),MONTH($D32),1),$E32)),$F32/$E32,0))</f>
        <v/>
      </c>
      <c r="I32" s="28">
        <f>IF(OR($F32="",N($E32)=0),"",IF(AND(I$5&gt;=DATE(YEAR($D32),MONTH($D32),1),I$5&lt;EDATE(DATE(YEAR($D32),MONTH($D32),1),$E32)),$F32/$E32,0))</f>
        <v/>
      </c>
      <c r="J32" s="28">
        <f>IF(OR($F32="",N($E32)=0),"",IF(AND(J$5&gt;=DATE(YEAR($D32),MONTH($D32),1),J$5&lt;EDATE(DATE(YEAR($D32),MONTH($D32),1),$E32)),$F32/$E32,0))</f>
        <v/>
      </c>
      <c r="K32" s="28">
        <f>IF(OR($F32="",N($E32)=0),"",IF(AND(K$5&gt;=DATE(YEAR($D32),MONTH($D32),1),K$5&lt;EDATE(DATE(YEAR($D32),MONTH($D32),1),$E32)),$F32/$E32,0))</f>
        <v/>
      </c>
      <c r="L32" s="28">
        <f>IF(OR($F32="",N($E32)=0),"",IF(AND(L$5&gt;=DATE(YEAR($D32),MONTH($D32),1),L$5&lt;EDATE(DATE(YEAR($D32),MONTH($D32),1),$E32)),$F32/$E32,0))</f>
        <v/>
      </c>
      <c r="M32" s="28">
        <f>IF(OR($F32="",N($E32)=0),"",IF(AND(M$5&gt;=DATE(YEAR($D32),MONTH($D32),1),M$5&lt;EDATE(DATE(YEAR($D32),MONTH($D32),1),$E32)),$F32/$E32,0))</f>
        <v/>
      </c>
      <c r="N32" s="28">
        <f>IF(OR($F32="",N($E32)=0),"",IF(AND(N$5&gt;=DATE(YEAR($D32),MONTH($D32),1),N$5&lt;EDATE(DATE(YEAR($D32),MONTH($D32),1),$E32)),$F32/$E32,0))</f>
        <v/>
      </c>
      <c r="O32" s="28">
        <f>IF(OR($F32="",N($E32)=0),"",IF(AND(O$5&gt;=DATE(YEAR($D32),MONTH($D32),1),O$5&lt;EDATE(DATE(YEAR($D32),MONTH($D32),1),$E32)),$F32/$E32,0))</f>
        <v/>
      </c>
      <c r="P32" s="28">
        <f>IF(OR($F32="",N($E32)=0),"",IF(AND(P$5&gt;=DATE(YEAR($D32),MONTH($D32),1),P$5&lt;EDATE(DATE(YEAR($D32),MONTH($D32),1),$E32)),$F32/$E32,0))</f>
        <v/>
      </c>
      <c r="Q32" s="28">
        <f>IF(OR($F32="",N($E32)=0),"",IF(AND(Q$5&gt;=DATE(YEAR($D32),MONTH($D32),1),Q$5&lt;EDATE(DATE(YEAR($D32),MONTH($D32),1),$E32)),$F32/$E32,0))</f>
        <v/>
      </c>
      <c r="R32" s="28">
        <f>IF(OR($F32="",N($E32)=0),"",IF(AND(R$5&gt;=DATE(YEAR($D32),MONTH($D32),1),R$5&lt;EDATE(DATE(YEAR($D32),MONTH($D32),1),$E32)),$F32/$E32,0))</f>
        <v/>
      </c>
      <c r="S32" s="29">
        <f>IF(F32="","",SUM(G32:R32))</f>
        <v/>
      </c>
      <c r="T32" s="29">
        <f>IF(F32="","",F32/E32*MAX(0,MIN(E32,(YEAR($C$3)-YEAR(D32))*12+MONTH($C$3)-MONTH(D32))))</f>
        <v/>
      </c>
      <c r="U32" s="29">
        <f>IF(F32="","",F32-S32-T32)</f>
        <v/>
      </c>
    </row>
    <row r="33">
      <c r="A33" s="23">
        <f>IF(F33="","",ROW()-5)</f>
        <v/>
      </c>
      <c r="B33" s="24" t="n"/>
      <c r="C33" s="25" t="n"/>
      <c r="D33" s="20" t="n"/>
      <c r="E33" s="26" t="n"/>
      <c r="F33" s="27" t="n"/>
      <c r="G33" s="28">
        <f>IF(OR($F33="",N($E33)=0),"",IF(AND(G$5&gt;=DATE(YEAR($D33),MONTH($D33),1),G$5&lt;EDATE(DATE(YEAR($D33),MONTH($D33),1),$E33)),$F33/$E33,0))</f>
        <v/>
      </c>
      <c r="H33" s="28">
        <f>IF(OR($F33="",N($E33)=0),"",IF(AND(H$5&gt;=DATE(YEAR($D33),MONTH($D33),1),H$5&lt;EDATE(DATE(YEAR($D33),MONTH($D33),1),$E33)),$F33/$E33,0))</f>
        <v/>
      </c>
      <c r="I33" s="28">
        <f>IF(OR($F33="",N($E33)=0),"",IF(AND(I$5&gt;=DATE(YEAR($D33),MONTH($D33),1),I$5&lt;EDATE(DATE(YEAR($D33),MONTH($D33),1),$E33)),$F33/$E33,0))</f>
        <v/>
      </c>
      <c r="J33" s="28">
        <f>IF(OR($F33="",N($E33)=0),"",IF(AND(J$5&gt;=DATE(YEAR($D33),MONTH($D33),1),J$5&lt;EDATE(DATE(YEAR($D33),MONTH($D33),1),$E33)),$F33/$E33,0))</f>
        <v/>
      </c>
      <c r="K33" s="28">
        <f>IF(OR($F33="",N($E33)=0),"",IF(AND(K$5&gt;=DATE(YEAR($D33),MONTH($D33),1),K$5&lt;EDATE(DATE(YEAR($D33),MONTH($D33),1),$E33)),$F33/$E33,0))</f>
        <v/>
      </c>
      <c r="L33" s="28">
        <f>IF(OR($F33="",N($E33)=0),"",IF(AND(L$5&gt;=DATE(YEAR($D33),MONTH($D33),1),L$5&lt;EDATE(DATE(YEAR($D33),MONTH($D33),1),$E33)),$F33/$E33,0))</f>
        <v/>
      </c>
      <c r="M33" s="28">
        <f>IF(OR($F33="",N($E33)=0),"",IF(AND(M$5&gt;=DATE(YEAR($D33),MONTH($D33),1),M$5&lt;EDATE(DATE(YEAR($D33),MONTH($D33),1),$E33)),$F33/$E33,0))</f>
        <v/>
      </c>
      <c r="N33" s="28">
        <f>IF(OR($F33="",N($E33)=0),"",IF(AND(N$5&gt;=DATE(YEAR($D33),MONTH($D33),1),N$5&lt;EDATE(DATE(YEAR($D33),MONTH($D33),1),$E33)),$F33/$E33,0))</f>
        <v/>
      </c>
      <c r="O33" s="28">
        <f>IF(OR($F33="",N($E33)=0),"",IF(AND(O$5&gt;=DATE(YEAR($D33),MONTH($D33),1),O$5&lt;EDATE(DATE(YEAR($D33),MONTH($D33),1),$E33)),$F33/$E33,0))</f>
        <v/>
      </c>
      <c r="P33" s="28">
        <f>IF(OR($F33="",N($E33)=0),"",IF(AND(P$5&gt;=DATE(YEAR($D33),MONTH($D33),1),P$5&lt;EDATE(DATE(YEAR($D33),MONTH($D33),1),$E33)),$F33/$E33,0))</f>
        <v/>
      </c>
      <c r="Q33" s="28">
        <f>IF(OR($F33="",N($E33)=0),"",IF(AND(Q$5&gt;=DATE(YEAR($D33),MONTH($D33),1),Q$5&lt;EDATE(DATE(YEAR($D33),MONTH($D33),1),$E33)),$F33/$E33,0))</f>
        <v/>
      </c>
      <c r="R33" s="28">
        <f>IF(OR($F33="",N($E33)=0),"",IF(AND(R$5&gt;=DATE(YEAR($D33),MONTH($D33),1),R$5&lt;EDATE(DATE(YEAR($D33),MONTH($D33),1),$E33)),$F33/$E33,0))</f>
        <v/>
      </c>
      <c r="S33" s="29">
        <f>IF(F33="","",SUM(G33:R33))</f>
        <v/>
      </c>
      <c r="T33" s="29">
        <f>IF(F33="","",F33/E33*MAX(0,MIN(E33,(YEAR($C$3)-YEAR(D33))*12+MONTH($C$3)-MONTH(D33))))</f>
        <v/>
      </c>
      <c r="U33" s="29">
        <f>IF(F33="","",F33-S33-T33)</f>
        <v/>
      </c>
    </row>
    <row r="34">
      <c r="A34" s="23">
        <f>IF(F34="","",ROW()-5)</f>
        <v/>
      </c>
      <c r="B34" s="24" t="n"/>
      <c r="C34" s="25" t="n"/>
      <c r="D34" s="20" t="n"/>
      <c r="E34" s="26" t="n"/>
      <c r="F34" s="27" t="n"/>
      <c r="G34" s="28">
        <f>IF(OR($F34="",N($E34)=0),"",IF(AND(G$5&gt;=DATE(YEAR($D34),MONTH($D34),1),G$5&lt;EDATE(DATE(YEAR($D34),MONTH($D34),1),$E34)),$F34/$E34,0))</f>
        <v/>
      </c>
      <c r="H34" s="28">
        <f>IF(OR($F34="",N($E34)=0),"",IF(AND(H$5&gt;=DATE(YEAR($D34),MONTH($D34),1),H$5&lt;EDATE(DATE(YEAR($D34),MONTH($D34),1),$E34)),$F34/$E34,0))</f>
        <v/>
      </c>
      <c r="I34" s="28">
        <f>IF(OR($F34="",N($E34)=0),"",IF(AND(I$5&gt;=DATE(YEAR($D34),MONTH($D34),1),I$5&lt;EDATE(DATE(YEAR($D34),MONTH($D34),1),$E34)),$F34/$E34,0))</f>
        <v/>
      </c>
      <c r="J34" s="28">
        <f>IF(OR($F34="",N($E34)=0),"",IF(AND(J$5&gt;=DATE(YEAR($D34),MONTH($D34),1),J$5&lt;EDATE(DATE(YEAR($D34),MONTH($D34),1),$E34)),$F34/$E34,0))</f>
        <v/>
      </c>
      <c r="K34" s="28">
        <f>IF(OR($F34="",N($E34)=0),"",IF(AND(K$5&gt;=DATE(YEAR($D34),MONTH($D34),1),K$5&lt;EDATE(DATE(YEAR($D34),MONTH($D34),1),$E34)),$F34/$E34,0))</f>
        <v/>
      </c>
      <c r="L34" s="28">
        <f>IF(OR($F34="",N($E34)=0),"",IF(AND(L$5&gt;=DATE(YEAR($D34),MONTH($D34),1),L$5&lt;EDATE(DATE(YEAR($D34),MONTH($D34),1),$E34)),$F34/$E34,0))</f>
        <v/>
      </c>
      <c r="M34" s="28">
        <f>IF(OR($F34="",N($E34)=0),"",IF(AND(M$5&gt;=DATE(YEAR($D34),MONTH($D34),1),M$5&lt;EDATE(DATE(YEAR($D34),MONTH($D34),1),$E34)),$F34/$E34,0))</f>
        <v/>
      </c>
      <c r="N34" s="28">
        <f>IF(OR($F34="",N($E34)=0),"",IF(AND(N$5&gt;=DATE(YEAR($D34),MONTH($D34),1),N$5&lt;EDATE(DATE(YEAR($D34),MONTH($D34),1),$E34)),$F34/$E34,0))</f>
        <v/>
      </c>
      <c r="O34" s="28">
        <f>IF(OR($F34="",N($E34)=0),"",IF(AND(O$5&gt;=DATE(YEAR($D34),MONTH($D34),1),O$5&lt;EDATE(DATE(YEAR($D34),MONTH($D34),1),$E34)),$F34/$E34,0))</f>
        <v/>
      </c>
      <c r="P34" s="28">
        <f>IF(OR($F34="",N($E34)=0),"",IF(AND(P$5&gt;=DATE(YEAR($D34),MONTH($D34),1),P$5&lt;EDATE(DATE(YEAR($D34),MONTH($D34),1),$E34)),$F34/$E34,0))</f>
        <v/>
      </c>
      <c r="Q34" s="28">
        <f>IF(OR($F34="",N($E34)=0),"",IF(AND(Q$5&gt;=DATE(YEAR($D34),MONTH($D34),1),Q$5&lt;EDATE(DATE(YEAR($D34),MONTH($D34),1),$E34)),$F34/$E34,0))</f>
        <v/>
      </c>
      <c r="R34" s="28">
        <f>IF(OR($F34="",N($E34)=0),"",IF(AND(R$5&gt;=DATE(YEAR($D34),MONTH($D34),1),R$5&lt;EDATE(DATE(YEAR($D34),MONTH($D34),1),$E34)),$F34/$E34,0))</f>
        <v/>
      </c>
      <c r="S34" s="29">
        <f>IF(F34="","",SUM(G34:R34))</f>
        <v/>
      </c>
      <c r="T34" s="29">
        <f>IF(F34="","",F34/E34*MAX(0,MIN(E34,(YEAR($C$3)-YEAR(D34))*12+MONTH($C$3)-MONTH(D34))))</f>
        <v/>
      </c>
      <c r="U34" s="29">
        <f>IF(F34="","",F34-S34-T34)</f>
        <v/>
      </c>
    </row>
    <row r="35">
      <c r="A35" s="23">
        <f>IF(F35="","",ROW()-5)</f>
        <v/>
      </c>
      <c r="B35" s="24" t="n"/>
      <c r="C35" s="25" t="n"/>
      <c r="D35" s="20" t="n"/>
      <c r="E35" s="26" t="n"/>
      <c r="F35" s="27" t="n"/>
      <c r="G35" s="28">
        <f>IF(OR($F35="",N($E35)=0),"",IF(AND(G$5&gt;=DATE(YEAR($D35),MONTH($D35),1),G$5&lt;EDATE(DATE(YEAR($D35),MONTH($D35),1),$E35)),$F35/$E35,0))</f>
        <v/>
      </c>
      <c r="H35" s="28">
        <f>IF(OR($F35="",N($E35)=0),"",IF(AND(H$5&gt;=DATE(YEAR($D35),MONTH($D35),1),H$5&lt;EDATE(DATE(YEAR($D35),MONTH($D35),1),$E35)),$F35/$E35,0))</f>
        <v/>
      </c>
      <c r="I35" s="28">
        <f>IF(OR($F35="",N($E35)=0),"",IF(AND(I$5&gt;=DATE(YEAR($D35),MONTH($D35),1),I$5&lt;EDATE(DATE(YEAR($D35),MONTH($D35),1),$E35)),$F35/$E35,0))</f>
        <v/>
      </c>
      <c r="J35" s="28">
        <f>IF(OR($F35="",N($E35)=0),"",IF(AND(J$5&gt;=DATE(YEAR($D35),MONTH($D35),1),J$5&lt;EDATE(DATE(YEAR($D35),MONTH($D35),1),$E35)),$F35/$E35,0))</f>
        <v/>
      </c>
      <c r="K35" s="28">
        <f>IF(OR($F35="",N($E35)=0),"",IF(AND(K$5&gt;=DATE(YEAR($D35),MONTH($D35),1),K$5&lt;EDATE(DATE(YEAR($D35),MONTH($D35),1),$E35)),$F35/$E35,0))</f>
        <v/>
      </c>
      <c r="L35" s="28">
        <f>IF(OR($F35="",N($E35)=0),"",IF(AND(L$5&gt;=DATE(YEAR($D35),MONTH($D35),1),L$5&lt;EDATE(DATE(YEAR($D35),MONTH($D35),1),$E35)),$F35/$E35,0))</f>
        <v/>
      </c>
      <c r="M35" s="28">
        <f>IF(OR($F35="",N($E35)=0),"",IF(AND(M$5&gt;=DATE(YEAR($D35),MONTH($D35),1),M$5&lt;EDATE(DATE(YEAR($D35),MONTH($D35),1),$E35)),$F35/$E35,0))</f>
        <v/>
      </c>
      <c r="N35" s="28">
        <f>IF(OR($F35="",N($E35)=0),"",IF(AND(N$5&gt;=DATE(YEAR($D35),MONTH($D35),1),N$5&lt;EDATE(DATE(YEAR($D35),MONTH($D35),1),$E35)),$F35/$E35,0))</f>
        <v/>
      </c>
      <c r="O35" s="28">
        <f>IF(OR($F35="",N($E35)=0),"",IF(AND(O$5&gt;=DATE(YEAR($D35),MONTH($D35),1),O$5&lt;EDATE(DATE(YEAR($D35),MONTH($D35),1),$E35)),$F35/$E35,0))</f>
        <v/>
      </c>
      <c r="P35" s="28">
        <f>IF(OR($F35="",N($E35)=0),"",IF(AND(P$5&gt;=DATE(YEAR($D35),MONTH($D35),1),P$5&lt;EDATE(DATE(YEAR($D35),MONTH($D35),1),$E35)),$F35/$E35,0))</f>
        <v/>
      </c>
      <c r="Q35" s="28">
        <f>IF(OR($F35="",N($E35)=0),"",IF(AND(Q$5&gt;=DATE(YEAR($D35),MONTH($D35),1),Q$5&lt;EDATE(DATE(YEAR($D35),MONTH($D35),1),$E35)),$F35/$E35,0))</f>
        <v/>
      </c>
      <c r="R35" s="28">
        <f>IF(OR($F35="",N($E35)=0),"",IF(AND(R$5&gt;=DATE(YEAR($D35),MONTH($D35),1),R$5&lt;EDATE(DATE(YEAR($D35),MONTH($D35),1),$E35)),$F35/$E35,0))</f>
        <v/>
      </c>
      <c r="S35" s="29">
        <f>IF(F35="","",SUM(G35:R35))</f>
        <v/>
      </c>
      <c r="T35" s="29">
        <f>IF(F35="","",F35/E35*MAX(0,MIN(E35,(YEAR($C$3)-YEAR(D35))*12+MONTH($C$3)-MONTH(D35))))</f>
        <v/>
      </c>
      <c r="U35" s="29">
        <f>IF(F35="","",F35-S35-T35)</f>
        <v/>
      </c>
    </row>
    <row r="37">
      <c r="A37" s="30" t="inlineStr">
        <is>
          <t>مصروفات مقدمة مستهلكة (مصروف الشهر)</t>
        </is>
      </c>
      <c r="B37" s="31" t="n"/>
      <c r="C37" s="31" t="n"/>
      <c r="D37" s="31" t="n"/>
      <c r="E37" s="31" t="n"/>
      <c r="F37" s="31" t="n"/>
      <c r="G37" s="32">
        <f>SUMIF($C$6:$C$35,"مصروف مقدم",G6:G35)</f>
        <v/>
      </c>
      <c r="H37" s="32">
        <f>SUMIF($C$6:$C$35,"مصروف مقدم",H6:H35)</f>
        <v/>
      </c>
      <c r="I37" s="32">
        <f>SUMIF($C$6:$C$35,"مصروف مقدم",I6:I35)</f>
        <v/>
      </c>
      <c r="J37" s="32">
        <f>SUMIF($C$6:$C$35,"مصروف مقدم",J6:J35)</f>
        <v/>
      </c>
      <c r="K37" s="32">
        <f>SUMIF($C$6:$C$35,"مصروف مقدم",K6:K35)</f>
        <v/>
      </c>
      <c r="L37" s="32">
        <f>SUMIF($C$6:$C$35,"مصروف مقدم",L6:L35)</f>
        <v/>
      </c>
      <c r="M37" s="32">
        <f>SUMIF($C$6:$C$35,"مصروف مقدم",M6:M35)</f>
        <v/>
      </c>
      <c r="N37" s="32">
        <f>SUMIF($C$6:$C$35,"مصروف مقدم",N6:N35)</f>
        <v/>
      </c>
      <c r="O37" s="32">
        <f>SUMIF($C$6:$C$35,"مصروف مقدم",O6:O35)</f>
        <v/>
      </c>
      <c r="P37" s="32">
        <f>SUMIF($C$6:$C$35,"مصروف مقدم",P6:P35)</f>
        <v/>
      </c>
      <c r="Q37" s="32">
        <f>SUMIF($C$6:$C$35,"مصروف مقدم",Q6:Q35)</f>
        <v/>
      </c>
      <c r="R37" s="32">
        <f>SUMIF($C$6:$C$35,"مصروف مقدم",R6:R35)</f>
        <v/>
      </c>
      <c r="S37" s="33">
        <f>SUMIF($C$6:$C$35,"مصروف مقدم",S6:S35)</f>
        <v/>
      </c>
      <c r="T37" s="33">
        <f>SUMIF($C$6:$C$35,"مصروف مقدم",T6:T35)</f>
        <v/>
      </c>
      <c r="U37" s="33">
        <f>SUMIF($C$6:$C$35,"مصروف مقدم",U6:U35)</f>
        <v/>
      </c>
    </row>
    <row r="38">
      <c r="A38" s="30" t="inlineStr">
        <is>
          <t>إيرادات مؤجلة محققة (إيراد الشهر)</t>
        </is>
      </c>
      <c r="B38" s="31" t="n"/>
      <c r="C38" s="31" t="n"/>
      <c r="D38" s="31" t="n"/>
      <c r="E38" s="31" t="n"/>
      <c r="F38" s="31" t="n"/>
      <c r="G38" s="32">
        <f>SUMIF($C$6:$C$35,"إيراد مؤجل",G6:G35)</f>
        <v/>
      </c>
      <c r="H38" s="32">
        <f>SUMIF($C$6:$C$35,"إيراد مؤجل",H6:H35)</f>
        <v/>
      </c>
      <c r="I38" s="32">
        <f>SUMIF($C$6:$C$35,"إيراد مؤجل",I6:I35)</f>
        <v/>
      </c>
      <c r="J38" s="32">
        <f>SUMIF($C$6:$C$35,"إيراد مؤجل",J6:J35)</f>
        <v/>
      </c>
      <c r="K38" s="32">
        <f>SUMIF($C$6:$C$35,"إيراد مؤجل",K6:K35)</f>
        <v/>
      </c>
      <c r="L38" s="32">
        <f>SUMIF($C$6:$C$35,"إيراد مؤجل",L6:L35)</f>
        <v/>
      </c>
      <c r="M38" s="32">
        <f>SUMIF($C$6:$C$35,"إيراد مؤجل",M6:M35)</f>
        <v/>
      </c>
      <c r="N38" s="32">
        <f>SUMIF($C$6:$C$35,"إيراد مؤجل",N6:N35)</f>
        <v/>
      </c>
      <c r="O38" s="32">
        <f>SUMIF($C$6:$C$35,"إيراد مؤجل",O6:O35)</f>
        <v/>
      </c>
      <c r="P38" s="32">
        <f>SUMIF($C$6:$C$35,"إيراد مؤجل",P6:P35)</f>
        <v/>
      </c>
      <c r="Q38" s="32">
        <f>SUMIF($C$6:$C$35,"إيراد مؤجل",Q6:Q35)</f>
        <v/>
      </c>
      <c r="R38" s="32">
        <f>SUMIF($C$6:$C$35,"إيراد مؤجل",R6:R35)</f>
        <v/>
      </c>
      <c r="S38" s="33">
        <f>SUMIF($C$6:$C$35,"إيراد مؤجل",S6:S35)</f>
        <v/>
      </c>
      <c r="T38" s="33">
        <f>SUMIF($C$6:$C$35,"إيراد مؤجل",T6:T35)</f>
        <v/>
      </c>
      <c r="U38" s="33">
        <f>SUMIF($C$6:$C$35,"إيراد مؤجل",U6:U35)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5">
    <mergeCell ref="A38:F38"/>
    <mergeCell ref="A2:U2"/>
    <mergeCell ref="A37:F37"/>
    <mergeCell ref="A1:U1"/>
    <mergeCell ref="A3:B3"/>
  </mergeCells>
  <dataValidations count="1">
    <dataValidation sqref="C6:C35" showDropDown="0" showInputMessage="0" showErrorMessage="0" allowBlank="1" type="list">
      <formula1>"مصروف مقدم,إيراد مؤجل"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rightToLeft="1"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6" customWidth="1" min="3" max="3"/>
  </cols>
  <sheetData>
    <row r="1" ht="30" customHeight="1">
      <c r="A1" s="15" t="inlineStr">
        <is>
          <t>ملخص السنة وأرصدة المركز المالي</t>
        </is>
      </c>
      <c r="B1" s="16" t="n"/>
      <c r="C1" s="16" t="n"/>
    </row>
    <row r="4" ht="30" customHeight="1">
      <c r="A4" s="21" t="inlineStr">
        <is>
          <t>البند</t>
        </is>
      </c>
      <c r="B4" s="21" t="inlineStr">
        <is>
          <t>مصروف مقدم</t>
        </is>
      </c>
      <c r="C4" s="21" t="inlineStr">
        <is>
          <t>إيراد مؤجل</t>
        </is>
      </c>
    </row>
    <row r="5">
      <c r="A5" s="34" t="inlineStr">
        <is>
          <t>إجمالي المبالغ المدفوعة / المحصّلة</t>
        </is>
      </c>
      <c r="B5" s="29">
        <f>SUMIF('الجدول'!$C$6:$C$35,"مصروف مقدم",'الجدول'!$F$6:$F$35)</f>
        <v/>
      </c>
      <c r="C5" s="29">
        <f>SUMIF('الجدول'!$C$6:$C$35,"إيراد مؤجل",'الجدول'!$F$6:$F$35)</f>
        <v/>
      </c>
    </row>
    <row r="6">
      <c r="A6" s="34" t="inlineStr">
        <is>
          <t>المعترف به قبل بداية السنة</t>
        </is>
      </c>
      <c r="B6" s="29">
        <f>SUMIF('الجدول'!$C$6:$C$35,"مصروف مقدم",'الجدول'!$T$6:$T$35)</f>
        <v/>
      </c>
      <c r="C6" s="29">
        <f>SUMIF('الجدول'!$C$6:$C$35,"إيراد مؤجل",'الجدول'!$T$6:$T$35)</f>
        <v/>
      </c>
    </row>
    <row r="7">
      <c r="A7" s="34" t="inlineStr">
        <is>
          <t>المعترف به خلال السنة (مصروف / إيراد)</t>
        </is>
      </c>
      <c r="B7" s="29">
        <f>SUMIF('الجدول'!$C$6:$C$35,"مصروف مقدم",'الجدول'!$S$6:$S$35)</f>
        <v/>
      </c>
      <c r="C7" s="29">
        <f>SUMIF('الجدول'!$C$6:$C$35,"إيراد مؤجل",'الجدول'!$S$6:$S$35)</f>
        <v/>
      </c>
    </row>
    <row r="8">
      <c r="A8" s="30" t="inlineStr">
        <is>
          <t>الرصيد في نهاية السنة (أصل متداول / التزام)</t>
        </is>
      </c>
      <c r="B8" s="33">
        <f>SUMIF('الجدول'!$C$6:$C$35,"مصروف مقدم",'الجدول'!$U$6:$U$35)</f>
        <v/>
      </c>
      <c r="C8" s="33">
        <f>SUMIF('الجدول'!$C$6:$C$35,"إيراد مؤجل",'الجدول'!$U$6:$U$35)</f>
        <v/>
      </c>
    </row>
    <row r="10" ht="34" customHeight="1">
      <c r="A10" s="17" t="inlineStr">
        <is>
          <t>قيد المصروف المقدم الشهري: من حـ/ المصروف المختص إلى حـ/ مصروفات مدفوعة مقدمًا، بقيمة صف «مصروفات مقدمة مستهلكة» في ورقة الجدول.</t>
        </is>
      </c>
    </row>
    <row r="11" ht="34" customHeight="1">
      <c r="A11" s="17" t="inlineStr">
        <is>
          <t>قيد الإيراد المؤجل الشهري: من حـ/ إيرادات محصلة مقدمًا (التزام) إلى حـ/ الإيراد المختص، بقيمة صف «إيرادات مؤجلة محققة».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1:C1"/>
    <mergeCell ref="A11:C11"/>
    <mergeCell ref="A10:C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2026-10-28T12:43:28Z</dcterms:created>
  <dcterms:modified xmlns:dcterms="http://purl.org/dc/terms/" xmlns:xsi="http://www.w3.org/2001/XMLSchema-instance" xsi:type="dcterms:W3CDTF">2026-10-28T12:43:28Z</dcterms:modified>
</cp:coreProperties>
</file>