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قائمة الأسعار" sheetId="3" state="visible" r:id="rId3"/>
    <sheet xmlns:r="http://schemas.openxmlformats.org/officeDocument/2006/relationships" name="الهامش والمارك أب" sheetId="4" state="visible" r:id="rId4"/>
  </sheets>
  <definedNames>
    <definedName name="_xlnm.Print_Area" localSheetId="2">'قائمة الأسعار'!$A$1:$M$45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3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الأسعار والتسعير بهامش الربح أو المارك أب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سعر البيع لكل صنف من التكلفة بإحدى طريقتين: هامش ربح من سعر البيع أو نسبة إضافة على التكلفة (مارك أب)، ثم يقرّب السعر ويحسب الهامش الفعلي والمارك أب الفعلي والسعر شامل الضريبة، مع حاسبة تحويل بين النسبتين.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نسبة ضريبة القيمة المضافة وخطوة التقريب (مثلًا 0.5 أو 1 أو 5).</t>
        </is>
      </c>
    </row>
    <row r="8" ht="18" customHeight="1">
      <c r="A8" s="11" t="inlineStr">
        <is>
          <t>•</t>
        </is>
      </c>
      <c r="B8" s="12" t="inlineStr">
        <is>
          <t>لكل صنف اكتب الكود والاسم والوحدة والتكلفة، واختر طريقة التسعير والنسبة.</t>
        </is>
      </c>
    </row>
    <row r="9" ht="18" customHeight="1">
      <c r="A9" s="11" t="inlineStr">
        <is>
          <t>•</t>
        </is>
      </c>
      <c r="B9" s="12" t="inlineStr">
        <is>
          <t>ورقة «الهامش والمارك أب» تحول أي نسبة هامش إلى ما يقابلها من مارك أب والعكس، مع جدول جاهز.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هامش 25% ليس هو مارك أب 25%: الهامش نسبة من سعر البيع، والمارك أب نسبة من التكلفة. هامش 25% يعادل مارك أب 33.3%. التقريب يكون لأعلى دائمًا حتى لا يقل الربح.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5"/>
  <sheetViews>
    <sheetView showGridLines="0" rightToLeft="1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9" customWidth="1" min="2" max="2"/>
    <col width="24" customWidth="1" min="3" max="3"/>
    <col width="9" customWidth="1" min="4" max="4"/>
    <col width="11" customWidth="1" min="5" max="5"/>
    <col width="12" customWidth="1" min="6" max="6"/>
    <col width="9" customWidth="1" min="7" max="7"/>
    <col width="12" customWidth="1" min="8" max="8"/>
    <col width="12" customWidth="1" min="9" max="9"/>
    <col width="11" customWidth="1" min="10" max="10"/>
    <col width="11" customWidth="1" min="11" max="11"/>
    <col width="11" customWidth="1" min="12" max="12"/>
    <col width="13" customWidth="1" min="13" max="13"/>
  </cols>
  <sheetData>
    <row r="1" ht="30" customHeight="1">
      <c r="A1" s="15" t="inlineStr">
        <is>
          <t>قائمة الأسعار والتسعير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نسبة الضريبة</t>
        </is>
      </c>
      <c r="B3" s="19" t="n"/>
      <c r="C3" s="20" t="n">
        <v>0.14</v>
      </c>
      <c r="E3" s="18" t="inlineStr">
        <is>
          <t>التقريب لأعلى لأقرب</t>
        </is>
      </c>
      <c r="F3" s="19" t="n"/>
      <c r="G3" s="21" t="n">
        <v>0.5</v>
      </c>
    </row>
    <row r="5" ht="34" customHeight="1">
      <c r="A5" s="22" t="inlineStr">
        <is>
          <t>م</t>
        </is>
      </c>
      <c r="B5" s="22" t="inlineStr">
        <is>
          <t>الكود</t>
        </is>
      </c>
      <c r="C5" s="22" t="inlineStr">
        <is>
          <t>الصنف</t>
        </is>
      </c>
      <c r="D5" s="22" t="inlineStr">
        <is>
          <t>الوحدة</t>
        </is>
      </c>
      <c r="E5" s="22" t="inlineStr">
        <is>
          <t>التكلفة</t>
        </is>
      </c>
      <c r="F5" s="22" t="inlineStr">
        <is>
          <t>طريقة التسعير</t>
        </is>
      </c>
      <c r="G5" s="22" t="inlineStr">
        <is>
          <t>النسبة</t>
        </is>
      </c>
      <c r="H5" s="22" t="inlineStr">
        <is>
          <t>السعر المحسوب</t>
        </is>
      </c>
      <c r="I5" s="22" t="inlineStr">
        <is>
          <t>السعر بعد التقريب</t>
        </is>
      </c>
      <c r="J5" s="22" t="inlineStr">
        <is>
          <t>الهامش الفعلي</t>
        </is>
      </c>
      <c r="K5" s="22" t="inlineStr">
        <is>
          <t>المارك أب الفعلي</t>
        </is>
      </c>
      <c r="L5" s="22" t="inlineStr">
        <is>
          <t>ربح الوحدة</t>
        </is>
      </c>
      <c r="M5" s="22" t="inlineStr">
        <is>
          <t>السعر شامل الضريبة</t>
        </is>
      </c>
    </row>
    <row r="6">
      <c r="A6" s="23">
        <f>IF(C6="","",ROW()-5)</f>
        <v/>
      </c>
      <c r="B6" s="24" t="inlineStr">
        <is>
          <t>P-101</t>
        </is>
      </c>
      <c r="C6" s="25" t="inlineStr">
        <is>
          <t>زيت زيتون 1 لتر</t>
        </is>
      </c>
      <c r="D6" s="24" t="inlineStr">
        <is>
          <t>زجاجة</t>
        </is>
      </c>
      <c r="E6" s="21" t="n">
        <v>182.4</v>
      </c>
      <c r="F6" s="24" t="inlineStr">
        <is>
          <t>هامش ربح</t>
        </is>
      </c>
      <c r="G6" s="20" t="n">
        <v>0.25</v>
      </c>
      <c r="H6" s="26">
        <f>IF(OR(N(E6)=0,G6=""),"",IF(F6="هامش ربح",E6/(1-G6),E6*(1+G6)))</f>
        <v/>
      </c>
      <c r="I6" s="26">
        <f>IF(H6="","",IF(N($G$3)&gt;0,ROUNDUP(H6/$G$3,0)*$G$3,H6))</f>
        <v/>
      </c>
      <c r="J6" s="27">
        <f>IF(I6="","",(I6-E6)/I6)</f>
        <v/>
      </c>
      <c r="K6" s="27">
        <f>IF(I6="","",(I6-E6)/E6)</f>
        <v/>
      </c>
      <c r="L6" s="26">
        <f>IF(I6="","",I6-E6)</f>
        <v/>
      </c>
      <c r="M6" s="26">
        <f>IF(I6="","",ROUND(I6*(1+$C$3),2))</f>
        <v/>
      </c>
    </row>
    <row r="7">
      <c r="A7" s="23">
        <f>IF(C7="","",ROW()-5)</f>
        <v/>
      </c>
      <c r="B7" s="24" t="inlineStr">
        <is>
          <t>P-102</t>
        </is>
      </c>
      <c r="C7" s="25" t="inlineStr">
        <is>
          <t>أرز 5 كجم</t>
        </is>
      </c>
      <c r="D7" s="24" t="inlineStr">
        <is>
          <t>كيس</t>
        </is>
      </c>
      <c r="E7" s="21" t="n">
        <v>141.3</v>
      </c>
      <c r="F7" s="24" t="inlineStr">
        <is>
          <t>مارك أب</t>
        </is>
      </c>
      <c r="G7" s="20" t="n">
        <v>0.18</v>
      </c>
      <c r="H7" s="26">
        <f>IF(OR(N(E7)=0,G7=""),"",IF(F7="هامش ربح",E7/(1-G7),E7*(1+G7)))</f>
        <v/>
      </c>
      <c r="I7" s="26">
        <f>IF(H7="","",IF(N($G$3)&gt;0,ROUNDUP(H7/$G$3,0)*$G$3,H7))</f>
        <v/>
      </c>
      <c r="J7" s="27">
        <f>IF(I7="","",(I7-E7)/I7)</f>
        <v/>
      </c>
      <c r="K7" s="27">
        <f>IF(I7="","",(I7-E7)/E7)</f>
        <v/>
      </c>
      <c r="L7" s="26">
        <f>IF(I7="","",I7-E7)</f>
        <v/>
      </c>
      <c r="M7" s="26">
        <f>IF(I7="","",ROUND(I7*(1+$C$3),2))</f>
        <v/>
      </c>
    </row>
    <row r="8">
      <c r="A8" s="23">
        <f>IF(C8="","",ROW()-5)</f>
        <v/>
      </c>
      <c r="B8" s="24" t="inlineStr">
        <is>
          <t>P-103</t>
        </is>
      </c>
      <c r="C8" s="25" t="inlineStr">
        <is>
          <t>سكر 1 كجم</t>
        </is>
      </c>
      <c r="D8" s="24" t="inlineStr">
        <is>
          <t>كيس</t>
        </is>
      </c>
      <c r="E8" s="21" t="n">
        <v>31.7</v>
      </c>
      <c r="F8" s="24" t="inlineStr">
        <is>
          <t>مارك أب</t>
        </is>
      </c>
      <c r="G8" s="20" t="n">
        <v>0.12</v>
      </c>
      <c r="H8" s="26">
        <f>IF(OR(N(E8)=0,G8=""),"",IF(F8="هامش ربح",E8/(1-G8),E8*(1+G8)))</f>
        <v/>
      </c>
      <c r="I8" s="26">
        <f>IF(H8="","",IF(N($G$3)&gt;0,ROUNDUP(H8/$G$3,0)*$G$3,H8))</f>
        <v/>
      </c>
      <c r="J8" s="27">
        <f>IF(I8="","",(I8-E8)/I8)</f>
        <v/>
      </c>
      <c r="K8" s="27">
        <f>IF(I8="","",(I8-E8)/E8)</f>
        <v/>
      </c>
      <c r="L8" s="26">
        <f>IF(I8="","",I8-E8)</f>
        <v/>
      </c>
      <c r="M8" s="26">
        <f>IF(I8="","",ROUND(I8*(1+$C$3),2))</f>
        <v/>
      </c>
    </row>
    <row r="9">
      <c r="A9" s="23">
        <f>IF(C9="","",ROW()-5)</f>
        <v/>
      </c>
      <c r="B9" s="24" t="inlineStr">
        <is>
          <t>P-104</t>
        </is>
      </c>
      <c r="C9" s="25" t="inlineStr">
        <is>
          <t>مكرونة 400 جم</t>
        </is>
      </c>
      <c r="D9" s="24" t="inlineStr">
        <is>
          <t>كيس</t>
        </is>
      </c>
      <c r="E9" s="21" t="n">
        <v>11.85</v>
      </c>
      <c r="F9" s="24" t="inlineStr">
        <is>
          <t>هامش ربح</t>
        </is>
      </c>
      <c r="G9" s="20" t="n">
        <v>0.2</v>
      </c>
      <c r="H9" s="26">
        <f>IF(OR(N(E9)=0,G9=""),"",IF(F9="هامش ربح",E9/(1-G9),E9*(1+G9)))</f>
        <v/>
      </c>
      <c r="I9" s="26">
        <f>IF(H9="","",IF(N($G$3)&gt;0,ROUNDUP(H9/$G$3,0)*$G$3,H9))</f>
        <v/>
      </c>
      <c r="J9" s="27">
        <f>IF(I9="","",(I9-E9)/I9)</f>
        <v/>
      </c>
      <c r="K9" s="27">
        <f>IF(I9="","",(I9-E9)/E9)</f>
        <v/>
      </c>
      <c r="L9" s="26">
        <f>IF(I9="","",I9-E9)</f>
        <v/>
      </c>
      <c r="M9" s="26">
        <f>IF(I9="","",ROUND(I9*(1+$C$3),2))</f>
        <v/>
      </c>
    </row>
    <row r="10">
      <c r="A10" s="23">
        <f>IF(C10="","",ROW()-5)</f>
        <v/>
      </c>
      <c r="B10" s="24" t="inlineStr">
        <is>
          <t>P-105</t>
        </is>
      </c>
      <c r="C10" s="25" t="inlineStr">
        <is>
          <t>جبن أبيض 1 كجم</t>
        </is>
      </c>
      <c r="D10" s="24" t="inlineStr">
        <is>
          <t>عبوة</t>
        </is>
      </c>
      <c r="E10" s="21" t="n">
        <v>96.40000000000001</v>
      </c>
      <c r="F10" s="24" t="inlineStr">
        <is>
          <t>هامش ربح</t>
        </is>
      </c>
      <c r="G10" s="20" t="n">
        <v>0.3</v>
      </c>
      <c r="H10" s="26">
        <f>IF(OR(N(E10)=0,G10=""),"",IF(F10="هامش ربح",E10/(1-G10),E10*(1+G10)))</f>
        <v/>
      </c>
      <c r="I10" s="26">
        <f>IF(H10="","",IF(N($G$3)&gt;0,ROUNDUP(H10/$G$3,0)*$G$3,H10))</f>
        <v/>
      </c>
      <c r="J10" s="27">
        <f>IF(I10="","",(I10-E10)/I10)</f>
        <v/>
      </c>
      <c r="K10" s="27">
        <f>IF(I10="","",(I10-E10)/E10)</f>
        <v/>
      </c>
      <c r="L10" s="26">
        <f>IF(I10="","",I10-E10)</f>
        <v/>
      </c>
      <c r="M10" s="26">
        <f>IF(I10="","",ROUND(I10*(1+$C$3),2))</f>
        <v/>
      </c>
    </row>
    <row r="11">
      <c r="A11" s="23">
        <f>IF(C11="","",ROW()-5)</f>
        <v/>
      </c>
      <c r="B11" s="24" t="inlineStr">
        <is>
          <t>P-106</t>
        </is>
      </c>
      <c r="C11" s="25" t="inlineStr">
        <is>
          <t>شاي 250 جم</t>
        </is>
      </c>
      <c r="D11" s="24" t="inlineStr">
        <is>
          <t>علبة</t>
        </is>
      </c>
      <c r="E11" s="21" t="n">
        <v>58.6</v>
      </c>
      <c r="F11" s="24" t="inlineStr">
        <is>
          <t>مارك أب</t>
        </is>
      </c>
      <c r="G11" s="20" t="n">
        <v>0.22</v>
      </c>
      <c r="H11" s="26">
        <f>IF(OR(N(E11)=0,G11=""),"",IF(F11="هامش ربح",E11/(1-G11),E11*(1+G11)))</f>
        <v/>
      </c>
      <c r="I11" s="26">
        <f>IF(H11="","",IF(N($G$3)&gt;0,ROUNDUP(H11/$G$3,0)*$G$3,H11))</f>
        <v/>
      </c>
      <c r="J11" s="27">
        <f>IF(I11="","",(I11-E11)/I11)</f>
        <v/>
      </c>
      <c r="K11" s="27">
        <f>IF(I11="","",(I11-E11)/E11)</f>
        <v/>
      </c>
      <c r="L11" s="26">
        <f>IF(I11="","",I11-E11)</f>
        <v/>
      </c>
      <c r="M11" s="26">
        <f>IF(I11="","",ROUND(I11*(1+$C$3),2))</f>
        <v/>
      </c>
    </row>
    <row r="12">
      <c r="A12" s="23">
        <f>IF(C12="","",ROW()-5)</f>
        <v/>
      </c>
      <c r="B12" s="24" t="inlineStr">
        <is>
          <t>P-107</t>
        </is>
      </c>
      <c r="C12" s="25" t="inlineStr">
        <is>
          <t>مسحوق غسيل 3 كجم</t>
        </is>
      </c>
      <c r="D12" s="24" t="inlineStr">
        <is>
          <t>كيس</t>
        </is>
      </c>
      <c r="E12" s="21" t="n">
        <v>164.9</v>
      </c>
      <c r="F12" s="24" t="inlineStr">
        <is>
          <t>مارك أب</t>
        </is>
      </c>
      <c r="G12" s="20" t="n">
        <v>0.15</v>
      </c>
      <c r="H12" s="26">
        <f>IF(OR(N(E12)=0,G12=""),"",IF(F12="هامش ربح",E12/(1-G12),E12*(1+G12)))</f>
        <v/>
      </c>
      <c r="I12" s="26">
        <f>IF(H12="","",IF(N($G$3)&gt;0,ROUNDUP(H12/$G$3,0)*$G$3,H12))</f>
        <v/>
      </c>
      <c r="J12" s="27">
        <f>IF(I12="","",(I12-E12)/I12)</f>
        <v/>
      </c>
      <c r="K12" s="27">
        <f>IF(I12="","",(I12-E12)/E12)</f>
        <v/>
      </c>
      <c r="L12" s="26">
        <f>IF(I12="","",I12-E12)</f>
        <v/>
      </c>
      <c r="M12" s="26">
        <f>IF(I12="","",ROUND(I12*(1+$C$3),2))</f>
        <v/>
      </c>
    </row>
    <row r="13">
      <c r="A13" s="23">
        <f>IF(C13="","",ROW()-5)</f>
        <v/>
      </c>
      <c r="B13" s="24" t="inlineStr">
        <is>
          <t>P-108</t>
        </is>
      </c>
      <c r="C13" s="25" t="inlineStr">
        <is>
          <t>عسل نحل 500 جم</t>
        </is>
      </c>
      <c r="D13" s="24" t="inlineStr">
        <is>
          <t>برطمان</t>
        </is>
      </c>
      <c r="E13" s="21" t="n">
        <v>143.25</v>
      </c>
      <c r="F13" s="24" t="inlineStr">
        <is>
          <t>هامش ربح</t>
        </is>
      </c>
      <c r="G13" s="20" t="n">
        <v>0.35</v>
      </c>
      <c r="H13" s="26">
        <f>IF(OR(N(E13)=0,G13=""),"",IF(F13="هامش ربح",E13/(1-G13),E13*(1+G13)))</f>
        <v/>
      </c>
      <c r="I13" s="26">
        <f>IF(H13="","",IF(N($G$3)&gt;0,ROUNDUP(H13/$G$3,0)*$G$3,H13))</f>
        <v/>
      </c>
      <c r="J13" s="27">
        <f>IF(I13="","",(I13-E13)/I13)</f>
        <v/>
      </c>
      <c r="K13" s="27">
        <f>IF(I13="","",(I13-E13)/E13)</f>
        <v/>
      </c>
      <c r="L13" s="26">
        <f>IF(I13="","",I13-E13)</f>
        <v/>
      </c>
      <c r="M13" s="26">
        <f>IF(I13="","",ROUND(I13*(1+$C$3),2))</f>
        <v/>
      </c>
    </row>
    <row r="14">
      <c r="A14" s="23">
        <f>IF(C14="","",ROW()-5)</f>
        <v/>
      </c>
      <c r="B14" s="24" t="n"/>
      <c r="C14" s="25" t="n"/>
      <c r="D14" s="24" t="n"/>
      <c r="E14" s="21" t="n"/>
      <c r="F14" s="24" t="n"/>
      <c r="G14" s="20" t="n"/>
      <c r="H14" s="26">
        <f>IF(OR(N(E14)=0,G14=""),"",IF(F14="هامش ربح",E14/(1-G14),E14*(1+G14)))</f>
        <v/>
      </c>
      <c r="I14" s="26">
        <f>IF(H14="","",IF(N($G$3)&gt;0,ROUNDUP(H14/$G$3,0)*$G$3,H14))</f>
        <v/>
      </c>
      <c r="J14" s="27">
        <f>IF(I14="","",(I14-E14)/I14)</f>
        <v/>
      </c>
      <c r="K14" s="27">
        <f>IF(I14="","",(I14-E14)/E14)</f>
        <v/>
      </c>
      <c r="L14" s="26">
        <f>IF(I14="","",I14-E14)</f>
        <v/>
      </c>
      <c r="M14" s="26">
        <f>IF(I14="","",ROUND(I14*(1+$C$3),2))</f>
        <v/>
      </c>
    </row>
    <row r="15">
      <c r="A15" s="23">
        <f>IF(C15="","",ROW()-5)</f>
        <v/>
      </c>
      <c r="B15" s="24" t="n"/>
      <c r="C15" s="25" t="n"/>
      <c r="D15" s="24" t="n"/>
      <c r="E15" s="21" t="n"/>
      <c r="F15" s="24" t="n"/>
      <c r="G15" s="20" t="n"/>
      <c r="H15" s="26">
        <f>IF(OR(N(E15)=0,G15=""),"",IF(F15="هامش ربح",E15/(1-G15),E15*(1+G15)))</f>
        <v/>
      </c>
      <c r="I15" s="26">
        <f>IF(H15="","",IF(N($G$3)&gt;0,ROUNDUP(H15/$G$3,0)*$G$3,H15))</f>
        <v/>
      </c>
      <c r="J15" s="27">
        <f>IF(I15="","",(I15-E15)/I15)</f>
        <v/>
      </c>
      <c r="K15" s="27">
        <f>IF(I15="","",(I15-E15)/E15)</f>
        <v/>
      </c>
      <c r="L15" s="26">
        <f>IF(I15="","",I15-E15)</f>
        <v/>
      </c>
      <c r="M15" s="26">
        <f>IF(I15="","",ROUND(I15*(1+$C$3),2))</f>
        <v/>
      </c>
    </row>
    <row r="16">
      <c r="A16" s="23">
        <f>IF(C16="","",ROW()-5)</f>
        <v/>
      </c>
      <c r="B16" s="24" t="n"/>
      <c r="C16" s="25" t="n"/>
      <c r="D16" s="24" t="n"/>
      <c r="E16" s="21" t="n"/>
      <c r="F16" s="24" t="n"/>
      <c r="G16" s="20" t="n"/>
      <c r="H16" s="26">
        <f>IF(OR(N(E16)=0,G16=""),"",IF(F16="هامش ربح",E16/(1-G16),E16*(1+G16)))</f>
        <v/>
      </c>
      <c r="I16" s="26">
        <f>IF(H16="","",IF(N($G$3)&gt;0,ROUNDUP(H16/$G$3,0)*$G$3,H16))</f>
        <v/>
      </c>
      <c r="J16" s="27">
        <f>IF(I16="","",(I16-E16)/I16)</f>
        <v/>
      </c>
      <c r="K16" s="27">
        <f>IF(I16="","",(I16-E16)/E16)</f>
        <v/>
      </c>
      <c r="L16" s="26">
        <f>IF(I16="","",I16-E16)</f>
        <v/>
      </c>
      <c r="M16" s="26">
        <f>IF(I16="","",ROUND(I16*(1+$C$3),2))</f>
        <v/>
      </c>
    </row>
    <row r="17">
      <c r="A17" s="23">
        <f>IF(C17="","",ROW()-5)</f>
        <v/>
      </c>
      <c r="B17" s="24" t="n"/>
      <c r="C17" s="25" t="n"/>
      <c r="D17" s="24" t="n"/>
      <c r="E17" s="21" t="n"/>
      <c r="F17" s="24" t="n"/>
      <c r="G17" s="20" t="n"/>
      <c r="H17" s="26">
        <f>IF(OR(N(E17)=0,G17=""),"",IF(F17="هامش ربح",E17/(1-G17),E17*(1+G17)))</f>
        <v/>
      </c>
      <c r="I17" s="26">
        <f>IF(H17="","",IF(N($G$3)&gt;0,ROUNDUP(H17/$G$3,0)*$G$3,H17))</f>
        <v/>
      </c>
      <c r="J17" s="27">
        <f>IF(I17="","",(I17-E17)/I17)</f>
        <v/>
      </c>
      <c r="K17" s="27">
        <f>IF(I17="","",(I17-E17)/E17)</f>
        <v/>
      </c>
      <c r="L17" s="26">
        <f>IF(I17="","",I17-E17)</f>
        <v/>
      </c>
      <c r="M17" s="26">
        <f>IF(I17="","",ROUND(I17*(1+$C$3),2))</f>
        <v/>
      </c>
    </row>
    <row r="18">
      <c r="A18" s="23">
        <f>IF(C18="","",ROW()-5)</f>
        <v/>
      </c>
      <c r="B18" s="24" t="n"/>
      <c r="C18" s="25" t="n"/>
      <c r="D18" s="24" t="n"/>
      <c r="E18" s="21" t="n"/>
      <c r="F18" s="24" t="n"/>
      <c r="G18" s="20" t="n"/>
      <c r="H18" s="26">
        <f>IF(OR(N(E18)=0,G18=""),"",IF(F18="هامش ربح",E18/(1-G18),E18*(1+G18)))</f>
        <v/>
      </c>
      <c r="I18" s="26">
        <f>IF(H18="","",IF(N($G$3)&gt;0,ROUNDUP(H18/$G$3,0)*$G$3,H18))</f>
        <v/>
      </c>
      <c r="J18" s="27">
        <f>IF(I18="","",(I18-E18)/I18)</f>
        <v/>
      </c>
      <c r="K18" s="27">
        <f>IF(I18="","",(I18-E18)/E18)</f>
        <v/>
      </c>
      <c r="L18" s="26">
        <f>IF(I18="","",I18-E18)</f>
        <v/>
      </c>
      <c r="M18" s="26">
        <f>IF(I18="","",ROUND(I18*(1+$C$3),2))</f>
        <v/>
      </c>
    </row>
    <row r="19">
      <c r="A19" s="23">
        <f>IF(C19="","",ROW()-5)</f>
        <v/>
      </c>
      <c r="B19" s="24" t="n"/>
      <c r="C19" s="25" t="n"/>
      <c r="D19" s="24" t="n"/>
      <c r="E19" s="21" t="n"/>
      <c r="F19" s="24" t="n"/>
      <c r="G19" s="20" t="n"/>
      <c r="H19" s="26">
        <f>IF(OR(N(E19)=0,G19=""),"",IF(F19="هامش ربح",E19/(1-G19),E19*(1+G19)))</f>
        <v/>
      </c>
      <c r="I19" s="26">
        <f>IF(H19="","",IF(N($G$3)&gt;0,ROUNDUP(H19/$G$3,0)*$G$3,H19))</f>
        <v/>
      </c>
      <c r="J19" s="27">
        <f>IF(I19="","",(I19-E19)/I19)</f>
        <v/>
      </c>
      <c r="K19" s="27">
        <f>IF(I19="","",(I19-E19)/E19)</f>
        <v/>
      </c>
      <c r="L19" s="26">
        <f>IF(I19="","",I19-E19)</f>
        <v/>
      </c>
      <c r="M19" s="26">
        <f>IF(I19="","",ROUND(I19*(1+$C$3),2))</f>
        <v/>
      </c>
    </row>
    <row r="20">
      <c r="A20" s="23">
        <f>IF(C20="","",ROW()-5)</f>
        <v/>
      </c>
      <c r="B20" s="24" t="n"/>
      <c r="C20" s="25" t="n"/>
      <c r="D20" s="24" t="n"/>
      <c r="E20" s="21" t="n"/>
      <c r="F20" s="24" t="n"/>
      <c r="G20" s="20" t="n"/>
      <c r="H20" s="26">
        <f>IF(OR(N(E20)=0,G20=""),"",IF(F20="هامش ربح",E20/(1-G20),E20*(1+G20)))</f>
        <v/>
      </c>
      <c r="I20" s="26">
        <f>IF(H20="","",IF(N($G$3)&gt;0,ROUNDUP(H20/$G$3,0)*$G$3,H20))</f>
        <v/>
      </c>
      <c r="J20" s="27">
        <f>IF(I20="","",(I20-E20)/I20)</f>
        <v/>
      </c>
      <c r="K20" s="27">
        <f>IF(I20="","",(I20-E20)/E20)</f>
        <v/>
      </c>
      <c r="L20" s="26">
        <f>IF(I20="","",I20-E20)</f>
        <v/>
      </c>
      <c r="M20" s="26">
        <f>IF(I20="","",ROUND(I20*(1+$C$3),2))</f>
        <v/>
      </c>
    </row>
    <row r="21">
      <c r="A21" s="23">
        <f>IF(C21="","",ROW()-5)</f>
        <v/>
      </c>
      <c r="B21" s="24" t="n"/>
      <c r="C21" s="25" t="n"/>
      <c r="D21" s="24" t="n"/>
      <c r="E21" s="21" t="n"/>
      <c r="F21" s="24" t="n"/>
      <c r="G21" s="20" t="n"/>
      <c r="H21" s="26">
        <f>IF(OR(N(E21)=0,G21=""),"",IF(F21="هامش ربح",E21/(1-G21),E21*(1+G21)))</f>
        <v/>
      </c>
      <c r="I21" s="26">
        <f>IF(H21="","",IF(N($G$3)&gt;0,ROUNDUP(H21/$G$3,0)*$G$3,H21))</f>
        <v/>
      </c>
      <c r="J21" s="27">
        <f>IF(I21="","",(I21-E21)/I21)</f>
        <v/>
      </c>
      <c r="K21" s="27">
        <f>IF(I21="","",(I21-E21)/E21)</f>
        <v/>
      </c>
      <c r="L21" s="26">
        <f>IF(I21="","",I21-E21)</f>
        <v/>
      </c>
      <c r="M21" s="26">
        <f>IF(I21="","",ROUND(I21*(1+$C$3),2))</f>
        <v/>
      </c>
    </row>
    <row r="22">
      <c r="A22" s="23">
        <f>IF(C22="","",ROW()-5)</f>
        <v/>
      </c>
      <c r="B22" s="24" t="n"/>
      <c r="C22" s="25" t="n"/>
      <c r="D22" s="24" t="n"/>
      <c r="E22" s="21" t="n"/>
      <c r="F22" s="24" t="n"/>
      <c r="G22" s="20" t="n"/>
      <c r="H22" s="26">
        <f>IF(OR(N(E22)=0,G22=""),"",IF(F22="هامش ربح",E22/(1-G22),E22*(1+G22)))</f>
        <v/>
      </c>
      <c r="I22" s="26">
        <f>IF(H22="","",IF(N($G$3)&gt;0,ROUNDUP(H22/$G$3,0)*$G$3,H22))</f>
        <v/>
      </c>
      <c r="J22" s="27">
        <f>IF(I22="","",(I22-E22)/I22)</f>
        <v/>
      </c>
      <c r="K22" s="27">
        <f>IF(I22="","",(I22-E22)/E22)</f>
        <v/>
      </c>
      <c r="L22" s="26">
        <f>IF(I22="","",I22-E22)</f>
        <v/>
      </c>
      <c r="M22" s="26">
        <f>IF(I22="","",ROUND(I22*(1+$C$3),2))</f>
        <v/>
      </c>
    </row>
    <row r="23">
      <c r="A23" s="23">
        <f>IF(C23="","",ROW()-5)</f>
        <v/>
      </c>
      <c r="B23" s="24" t="n"/>
      <c r="C23" s="25" t="n"/>
      <c r="D23" s="24" t="n"/>
      <c r="E23" s="21" t="n"/>
      <c r="F23" s="24" t="n"/>
      <c r="G23" s="20" t="n"/>
      <c r="H23" s="26">
        <f>IF(OR(N(E23)=0,G23=""),"",IF(F23="هامش ربح",E23/(1-G23),E23*(1+G23)))</f>
        <v/>
      </c>
      <c r="I23" s="26">
        <f>IF(H23="","",IF(N($G$3)&gt;0,ROUNDUP(H23/$G$3,0)*$G$3,H23))</f>
        <v/>
      </c>
      <c r="J23" s="27">
        <f>IF(I23="","",(I23-E23)/I23)</f>
        <v/>
      </c>
      <c r="K23" s="27">
        <f>IF(I23="","",(I23-E23)/E23)</f>
        <v/>
      </c>
      <c r="L23" s="26">
        <f>IF(I23="","",I23-E23)</f>
        <v/>
      </c>
      <c r="M23" s="26">
        <f>IF(I23="","",ROUND(I23*(1+$C$3),2))</f>
        <v/>
      </c>
    </row>
    <row r="24">
      <c r="A24" s="23">
        <f>IF(C24="","",ROW()-5)</f>
        <v/>
      </c>
      <c r="B24" s="24" t="n"/>
      <c r="C24" s="25" t="n"/>
      <c r="D24" s="24" t="n"/>
      <c r="E24" s="21" t="n"/>
      <c r="F24" s="24" t="n"/>
      <c r="G24" s="20" t="n"/>
      <c r="H24" s="26">
        <f>IF(OR(N(E24)=0,G24=""),"",IF(F24="هامش ربح",E24/(1-G24),E24*(1+G24)))</f>
        <v/>
      </c>
      <c r="I24" s="26">
        <f>IF(H24="","",IF(N($G$3)&gt;0,ROUNDUP(H24/$G$3,0)*$G$3,H24))</f>
        <v/>
      </c>
      <c r="J24" s="27">
        <f>IF(I24="","",(I24-E24)/I24)</f>
        <v/>
      </c>
      <c r="K24" s="27">
        <f>IF(I24="","",(I24-E24)/E24)</f>
        <v/>
      </c>
      <c r="L24" s="26">
        <f>IF(I24="","",I24-E24)</f>
        <v/>
      </c>
      <c r="M24" s="26">
        <f>IF(I24="","",ROUND(I24*(1+$C$3),2))</f>
        <v/>
      </c>
    </row>
    <row r="25">
      <c r="A25" s="23">
        <f>IF(C25="","",ROW()-5)</f>
        <v/>
      </c>
      <c r="B25" s="24" t="n"/>
      <c r="C25" s="25" t="n"/>
      <c r="D25" s="24" t="n"/>
      <c r="E25" s="21" t="n"/>
      <c r="F25" s="24" t="n"/>
      <c r="G25" s="20" t="n"/>
      <c r="H25" s="26">
        <f>IF(OR(N(E25)=0,G25=""),"",IF(F25="هامش ربح",E25/(1-G25),E25*(1+G25)))</f>
        <v/>
      </c>
      <c r="I25" s="26">
        <f>IF(H25="","",IF(N($G$3)&gt;0,ROUNDUP(H25/$G$3,0)*$G$3,H25))</f>
        <v/>
      </c>
      <c r="J25" s="27">
        <f>IF(I25="","",(I25-E25)/I25)</f>
        <v/>
      </c>
      <c r="K25" s="27">
        <f>IF(I25="","",(I25-E25)/E25)</f>
        <v/>
      </c>
      <c r="L25" s="26">
        <f>IF(I25="","",I25-E25)</f>
        <v/>
      </c>
      <c r="M25" s="26">
        <f>IF(I25="","",ROUND(I25*(1+$C$3),2))</f>
        <v/>
      </c>
    </row>
    <row r="26">
      <c r="A26" s="23">
        <f>IF(C26="","",ROW()-5)</f>
        <v/>
      </c>
      <c r="B26" s="24" t="n"/>
      <c r="C26" s="25" t="n"/>
      <c r="D26" s="24" t="n"/>
      <c r="E26" s="21" t="n"/>
      <c r="F26" s="24" t="n"/>
      <c r="G26" s="20" t="n"/>
      <c r="H26" s="26">
        <f>IF(OR(N(E26)=0,G26=""),"",IF(F26="هامش ربح",E26/(1-G26),E26*(1+G26)))</f>
        <v/>
      </c>
      <c r="I26" s="26">
        <f>IF(H26="","",IF(N($G$3)&gt;0,ROUNDUP(H26/$G$3,0)*$G$3,H26))</f>
        <v/>
      </c>
      <c r="J26" s="27">
        <f>IF(I26="","",(I26-E26)/I26)</f>
        <v/>
      </c>
      <c r="K26" s="27">
        <f>IF(I26="","",(I26-E26)/E26)</f>
        <v/>
      </c>
      <c r="L26" s="26">
        <f>IF(I26="","",I26-E26)</f>
        <v/>
      </c>
      <c r="M26" s="26">
        <f>IF(I26="","",ROUND(I26*(1+$C$3),2))</f>
        <v/>
      </c>
    </row>
    <row r="27">
      <c r="A27" s="23">
        <f>IF(C27="","",ROW()-5)</f>
        <v/>
      </c>
      <c r="B27" s="24" t="n"/>
      <c r="C27" s="25" t="n"/>
      <c r="D27" s="24" t="n"/>
      <c r="E27" s="21" t="n"/>
      <c r="F27" s="24" t="n"/>
      <c r="G27" s="20" t="n"/>
      <c r="H27" s="26">
        <f>IF(OR(N(E27)=0,G27=""),"",IF(F27="هامش ربح",E27/(1-G27),E27*(1+G27)))</f>
        <v/>
      </c>
      <c r="I27" s="26">
        <f>IF(H27="","",IF(N($G$3)&gt;0,ROUNDUP(H27/$G$3,0)*$G$3,H27))</f>
        <v/>
      </c>
      <c r="J27" s="27">
        <f>IF(I27="","",(I27-E27)/I27)</f>
        <v/>
      </c>
      <c r="K27" s="27">
        <f>IF(I27="","",(I27-E27)/E27)</f>
        <v/>
      </c>
      <c r="L27" s="26">
        <f>IF(I27="","",I27-E27)</f>
        <v/>
      </c>
      <c r="M27" s="26">
        <f>IF(I27="","",ROUND(I27*(1+$C$3),2))</f>
        <v/>
      </c>
    </row>
    <row r="28">
      <c r="A28" s="23">
        <f>IF(C28="","",ROW()-5)</f>
        <v/>
      </c>
      <c r="B28" s="24" t="n"/>
      <c r="C28" s="25" t="n"/>
      <c r="D28" s="24" t="n"/>
      <c r="E28" s="21" t="n"/>
      <c r="F28" s="24" t="n"/>
      <c r="G28" s="20" t="n"/>
      <c r="H28" s="26">
        <f>IF(OR(N(E28)=0,G28=""),"",IF(F28="هامش ربح",E28/(1-G28),E28*(1+G28)))</f>
        <v/>
      </c>
      <c r="I28" s="26">
        <f>IF(H28="","",IF(N($G$3)&gt;0,ROUNDUP(H28/$G$3,0)*$G$3,H28))</f>
        <v/>
      </c>
      <c r="J28" s="27">
        <f>IF(I28="","",(I28-E28)/I28)</f>
        <v/>
      </c>
      <c r="K28" s="27">
        <f>IF(I28="","",(I28-E28)/E28)</f>
        <v/>
      </c>
      <c r="L28" s="26">
        <f>IF(I28="","",I28-E28)</f>
        <v/>
      </c>
      <c r="M28" s="26">
        <f>IF(I28="","",ROUND(I28*(1+$C$3),2))</f>
        <v/>
      </c>
    </row>
    <row r="29">
      <c r="A29" s="23">
        <f>IF(C29="","",ROW()-5)</f>
        <v/>
      </c>
      <c r="B29" s="24" t="n"/>
      <c r="C29" s="25" t="n"/>
      <c r="D29" s="24" t="n"/>
      <c r="E29" s="21" t="n"/>
      <c r="F29" s="24" t="n"/>
      <c r="G29" s="20" t="n"/>
      <c r="H29" s="26">
        <f>IF(OR(N(E29)=0,G29=""),"",IF(F29="هامش ربح",E29/(1-G29),E29*(1+G29)))</f>
        <v/>
      </c>
      <c r="I29" s="26">
        <f>IF(H29="","",IF(N($G$3)&gt;0,ROUNDUP(H29/$G$3,0)*$G$3,H29))</f>
        <v/>
      </c>
      <c r="J29" s="27">
        <f>IF(I29="","",(I29-E29)/I29)</f>
        <v/>
      </c>
      <c r="K29" s="27">
        <f>IF(I29="","",(I29-E29)/E29)</f>
        <v/>
      </c>
      <c r="L29" s="26">
        <f>IF(I29="","",I29-E29)</f>
        <v/>
      </c>
      <c r="M29" s="26">
        <f>IF(I29="","",ROUND(I29*(1+$C$3),2))</f>
        <v/>
      </c>
    </row>
    <row r="30">
      <c r="A30" s="23">
        <f>IF(C30="","",ROW()-5)</f>
        <v/>
      </c>
      <c r="B30" s="24" t="n"/>
      <c r="C30" s="25" t="n"/>
      <c r="D30" s="24" t="n"/>
      <c r="E30" s="21" t="n"/>
      <c r="F30" s="24" t="n"/>
      <c r="G30" s="20" t="n"/>
      <c r="H30" s="26">
        <f>IF(OR(N(E30)=0,G30=""),"",IF(F30="هامش ربح",E30/(1-G30),E30*(1+G30)))</f>
        <v/>
      </c>
      <c r="I30" s="26">
        <f>IF(H30="","",IF(N($G$3)&gt;0,ROUNDUP(H30/$G$3,0)*$G$3,H30))</f>
        <v/>
      </c>
      <c r="J30" s="27">
        <f>IF(I30="","",(I30-E30)/I30)</f>
        <v/>
      </c>
      <c r="K30" s="27">
        <f>IF(I30="","",(I30-E30)/E30)</f>
        <v/>
      </c>
      <c r="L30" s="26">
        <f>IF(I30="","",I30-E30)</f>
        <v/>
      </c>
      <c r="M30" s="26">
        <f>IF(I30="","",ROUND(I30*(1+$C$3),2))</f>
        <v/>
      </c>
    </row>
    <row r="31">
      <c r="A31" s="23">
        <f>IF(C31="","",ROW()-5)</f>
        <v/>
      </c>
      <c r="B31" s="24" t="n"/>
      <c r="C31" s="25" t="n"/>
      <c r="D31" s="24" t="n"/>
      <c r="E31" s="21" t="n"/>
      <c r="F31" s="24" t="n"/>
      <c r="G31" s="20" t="n"/>
      <c r="H31" s="26">
        <f>IF(OR(N(E31)=0,G31=""),"",IF(F31="هامش ربح",E31/(1-G31),E31*(1+G31)))</f>
        <v/>
      </c>
      <c r="I31" s="26">
        <f>IF(H31="","",IF(N($G$3)&gt;0,ROUNDUP(H31/$G$3,0)*$G$3,H31))</f>
        <v/>
      </c>
      <c r="J31" s="27">
        <f>IF(I31="","",(I31-E31)/I31)</f>
        <v/>
      </c>
      <c r="K31" s="27">
        <f>IF(I31="","",(I31-E31)/E31)</f>
        <v/>
      </c>
      <c r="L31" s="26">
        <f>IF(I31="","",I31-E31)</f>
        <v/>
      </c>
      <c r="M31" s="26">
        <f>IF(I31="","",ROUND(I31*(1+$C$3),2))</f>
        <v/>
      </c>
    </row>
    <row r="32">
      <c r="A32" s="23">
        <f>IF(C32="","",ROW()-5)</f>
        <v/>
      </c>
      <c r="B32" s="24" t="n"/>
      <c r="C32" s="25" t="n"/>
      <c r="D32" s="24" t="n"/>
      <c r="E32" s="21" t="n"/>
      <c r="F32" s="24" t="n"/>
      <c r="G32" s="20" t="n"/>
      <c r="H32" s="26">
        <f>IF(OR(N(E32)=0,G32=""),"",IF(F32="هامش ربح",E32/(1-G32),E32*(1+G32)))</f>
        <v/>
      </c>
      <c r="I32" s="26">
        <f>IF(H32="","",IF(N($G$3)&gt;0,ROUNDUP(H32/$G$3,0)*$G$3,H32))</f>
        <v/>
      </c>
      <c r="J32" s="27">
        <f>IF(I32="","",(I32-E32)/I32)</f>
        <v/>
      </c>
      <c r="K32" s="27">
        <f>IF(I32="","",(I32-E32)/E32)</f>
        <v/>
      </c>
      <c r="L32" s="26">
        <f>IF(I32="","",I32-E32)</f>
        <v/>
      </c>
      <c r="M32" s="26">
        <f>IF(I32="","",ROUND(I32*(1+$C$3),2))</f>
        <v/>
      </c>
    </row>
    <row r="33">
      <c r="A33" s="23">
        <f>IF(C33="","",ROW()-5)</f>
        <v/>
      </c>
      <c r="B33" s="24" t="n"/>
      <c r="C33" s="25" t="n"/>
      <c r="D33" s="24" t="n"/>
      <c r="E33" s="21" t="n"/>
      <c r="F33" s="24" t="n"/>
      <c r="G33" s="20" t="n"/>
      <c r="H33" s="26">
        <f>IF(OR(N(E33)=0,G33=""),"",IF(F33="هامش ربح",E33/(1-G33),E33*(1+G33)))</f>
        <v/>
      </c>
      <c r="I33" s="26">
        <f>IF(H33="","",IF(N($G$3)&gt;0,ROUNDUP(H33/$G$3,0)*$G$3,H33))</f>
        <v/>
      </c>
      <c r="J33" s="27">
        <f>IF(I33="","",(I33-E33)/I33)</f>
        <v/>
      </c>
      <c r="K33" s="27">
        <f>IF(I33="","",(I33-E33)/E33)</f>
        <v/>
      </c>
      <c r="L33" s="26">
        <f>IF(I33="","",I33-E33)</f>
        <v/>
      </c>
      <c r="M33" s="26">
        <f>IF(I33="","",ROUND(I33*(1+$C$3),2))</f>
        <v/>
      </c>
    </row>
    <row r="34">
      <c r="A34" s="23">
        <f>IF(C34="","",ROW()-5)</f>
        <v/>
      </c>
      <c r="B34" s="24" t="n"/>
      <c r="C34" s="25" t="n"/>
      <c r="D34" s="24" t="n"/>
      <c r="E34" s="21" t="n"/>
      <c r="F34" s="24" t="n"/>
      <c r="G34" s="20" t="n"/>
      <c r="H34" s="26">
        <f>IF(OR(N(E34)=0,G34=""),"",IF(F34="هامش ربح",E34/(1-G34),E34*(1+G34)))</f>
        <v/>
      </c>
      <c r="I34" s="26">
        <f>IF(H34="","",IF(N($G$3)&gt;0,ROUNDUP(H34/$G$3,0)*$G$3,H34))</f>
        <v/>
      </c>
      <c r="J34" s="27">
        <f>IF(I34="","",(I34-E34)/I34)</f>
        <v/>
      </c>
      <c r="K34" s="27">
        <f>IF(I34="","",(I34-E34)/E34)</f>
        <v/>
      </c>
      <c r="L34" s="26">
        <f>IF(I34="","",I34-E34)</f>
        <v/>
      </c>
      <c r="M34" s="26">
        <f>IF(I34="","",ROUND(I34*(1+$C$3),2))</f>
        <v/>
      </c>
    </row>
    <row r="35">
      <c r="A35" s="23">
        <f>IF(C35="","",ROW()-5)</f>
        <v/>
      </c>
      <c r="B35" s="24" t="n"/>
      <c r="C35" s="25" t="n"/>
      <c r="D35" s="24" t="n"/>
      <c r="E35" s="21" t="n"/>
      <c r="F35" s="24" t="n"/>
      <c r="G35" s="20" t="n"/>
      <c r="H35" s="26">
        <f>IF(OR(N(E35)=0,G35=""),"",IF(F35="هامش ربح",E35/(1-G35),E35*(1+G35)))</f>
        <v/>
      </c>
      <c r="I35" s="26">
        <f>IF(H35="","",IF(N($G$3)&gt;0,ROUNDUP(H35/$G$3,0)*$G$3,H35))</f>
        <v/>
      </c>
      <c r="J35" s="27">
        <f>IF(I35="","",(I35-E35)/I35)</f>
        <v/>
      </c>
      <c r="K35" s="27">
        <f>IF(I35="","",(I35-E35)/E35)</f>
        <v/>
      </c>
      <c r="L35" s="26">
        <f>IF(I35="","",I35-E35)</f>
        <v/>
      </c>
      <c r="M35" s="26">
        <f>IF(I35="","",ROUND(I35*(1+$C$3),2))</f>
        <v/>
      </c>
    </row>
    <row r="36">
      <c r="A36" s="23">
        <f>IF(C36="","",ROW()-5)</f>
        <v/>
      </c>
      <c r="B36" s="24" t="n"/>
      <c r="C36" s="25" t="n"/>
      <c r="D36" s="24" t="n"/>
      <c r="E36" s="21" t="n"/>
      <c r="F36" s="24" t="n"/>
      <c r="G36" s="20" t="n"/>
      <c r="H36" s="26">
        <f>IF(OR(N(E36)=0,G36=""),"",IF(F36="هامش ربح",E36/(1-G36),E36*(1+G36)))</f>
        <v/>
      </c>
      <c r="I36" s="26">
        <f>IF(H36="","",IF(N($G$3)&gt;0,ROUNDUP(H36/$G$3,0)*$G$3,H36))</f>
        <v/>
      </c>
      <c r="J36" s="27">
        <f>IF(I36="","",(I36-E36)/I36)</f>
        <v/>
      </c>
      <c r="K36" s="27">
        <f>IF(I36="","",(I36-E36)/E36)</f>
        <v/>
      </c>
      <c r="L36" s="26">
        <f>IF(I36="","",I36-E36)</f>
        <v/>
      </c>
      <c r="M36" s="26">
        <f>IF(I36="","",ROUND(I36*(1+$C$3),2))</f>
        <v/>
      </c>
    </row>
    <row r="37">
      <c r="A37" s="23">
        <f>IF(C37="","",ROW()-5)</f>
        <v/>
      </c>
      <c r="B37" s="24" t="n"/>
      <c r="C37" s="25" t="n"/>
      <c r="D37" s="24" t="n"/>
      <c r="E37" s="21" t="n"/>
      <c r="F37" s="24" t="n"/>
      <c r="G37" s="20" t="n"/>
      <c r="H37" s="26">
        <f>IF(OR(N(E37)=0,G37=""),"",IF(F37="هامش ربح",E37/(1-G37),E37*(1+G37)))</f>
        <v/>
      </c>
      <c r="I37" s="26">
        <f>IF(H37="","",IF(N($G$3)&gt;0,ROUNDUP(H37/$G$3,0)*$G$3,H37))</f>
        <v/>
      </c>
      <c r="J37" s="27">
        <f>IF(I37="","",(I37-E37)/I37)</f>
        <v/>
      </c>
      <c r="K37" s="27">
        <f>IF(I37="","",(I37-E37)/E37)</f>
        <v/>
      </c>
      <c r="L37" s="26">
        <f>IF(I37="","",I37-E37)</f>
        <v/>
      </c>
      <c r="M37" s="26">
        <f>IF(I37="","",ROUND(I37*(1+$C$3),2))</f>
        <v/>
      </c>
    </row>
    <row r="38">
      <c r="A38" s="23">
        <f>IF(C38="","",ROW()-5)</f>
        <v/>
      </c>
      <c r="B38" s="24" t="n"/>
      <c r="C38" s="25" t="n"/>
      <c r="D38" s="24" t="n"/>
      <c r="E38" s="21" t="n"/>
      <c r="F38" s="24" t="n"/>
      <c r="G38" s="20" t="n"/>
      <c r="H38" s="26">
        <f>IF(OR(N(E38)=0,G38=""),"",IF(F38="هامش ربح",E38/(1-G38),E38*(1+G38)))</f>
        <v/>
      </c>
      <c r="I38" s="26">
        <f>IF(H38="","",IF(N($G$3)&gt;0,ROUNDUP(H38/$G$3,0)*$G$3,H38))</f>
        <v/>
      </c>
      <c r="J38" s="27">
        <f>IF(I38="","",(I38-E38)/I38)</f>
        <v/>
      </c>
      <c r="K38" s="27">
        <f>IF(I38="","",(I38-E38)/E38)</f>
        <v/>
      </c>
      <c r="L38" s="26">
        <f>IF(I38="","",I38-E38)</f>
        <v/>
      </c>
      <c r="M38" s="26">
        <f>IF(I38="","",ROUND(I38*(1+$C$3),2))</f>
        <v/>
      </c>
    </row>
    <row r="39">
      <c r="A39" s="23">
        <f>IF(C39="","",ROW()-5)</f>
        <v/>
      </c>
      <c r="B39" s="24" t="n"/>
      <c r="C39" s="25" t="n"/>
      <c r="D39" s="24" t="n"/>
      <c r="E39" s="21" t="n"/>
      <c r="F39" s="24" t="n"/>
      <c r="G39" s="20" t="n"/>
      <c r="H39" s="26">
        <f>IF(OR(N(E39)=0,G39=""),"",IF(F39="هامش ربح",E39/(1-G39),E39*(1+G39)))</f>
        <v/>
      </c>
      <c r="I39" s="26">
        <f>IF(H39="","",IF(N($G$3)&gt;0,ROUNDUP(H39/$G$3,0)*$G$3,H39))</f>
        <v/>
      </c>
      <c r="J39" s="27">
        <f>IF(I39="","",(I39-E39)/I39)</f>
        <v/>
      </c>
      <c r="K39" s="27">
        <f>IF(I39="","",(I39-E39)/E39)</f>
        <v/>
      </c>
      <c r="L39" s="26">
        <f>IF(I39="","",I39-E39)</f>
        <v/>
      </c>
      <c r="M39" s="26">
        <f>IF(I39="","",ROUND(I39*(1+$C$3),2))</f>
        <v/>
      </c>
    </row>
    <row r="40">
      <c r="A40" s="23">
        <f>IF(C40="","",ROW()-5)</f>
        <v/>
      </c>
      <c r="B40" s="24" t="n"/>
      <c r="C40" s="25" t="n"/>
      <c r="D40" s="24" t="n"/>
      <c r="E40" s="21" t="n"/>
      <c r="F40" s="24" t="n"/>
      <c r="G40" s="20" t="n"/>
      <c r="H40" s="26">
        <f>IF(OR(N(E40)=0,G40=""),"",IF(F40="هامش ربح",E40/(1-G40),E40*(1+G40)))</f>
        <v/>
      </c>
      <c r="I40" s="26">
        <f>IF(H40="","",IF(N($G$3)&gt;0,ROUNDUP(H40/$G$3,0)*$G$3,H40))</f>
        <v/>
      </c>
      <c r="J40" s="27">
        <f>IF(I40="","",(I40-E40)/I40)</f>
        <v/>
      </c>
      <c r="K40" s="27">
        <f>IF(I40="","",(I40-E40)/E40)</f>
        <v/>
      </c>
      <c r="L40" s="26">
        <f>IF(I40="","",I40-E40)</f>
        <v/>
      </c>
      <c r="M40" s="26">
        <f>IF(I40="","",ROUND(I40*(1+$C$3),2))</f>
        <v/>
      </c>
    </row>
    <row r="41">
      <c r="A41" s="23">
        <f>IF(C41="","",ROW()-5)</f>
        <v/>
      </c>
      <c r="B41" s="24" t="n"/>
      <c r="C41" s="25" t="n"/>
      <c r="D41" s="24" t="n"/>
      <c r="E41" s="21" t="n"/>
      <c r="F41" s="24" t="n"/>
      <c r="G41" s="20" t="n"/>
      <c r="H41" s="26">
        <f>IF(OR(N(E41)=0,G41=""),"",IF(F41="هامش ربح",E41/(1-G41),E41*(1+G41)))</f>
        <v/>
      </c>
      <c r="I41" s="26">
        <f>IF(H41="","",IF(N($G$3)&gt;0,ROUNDUP(H41/$G$3,0)*$G$3,H41))</f>
        <v/>
      </c>
      <c r="J41" s="27">
        <f>IF(I41="","",(I41-E41)/I41)</f>
        <v/>
      </c>
      <c r="K41" s="27">
        <f>IF(I41="","",(I41-E41)/E41)</f>
        <v/>
      </c>
      <c r="L41" s="26">
        <f>IF(I41="","",I41-E41)</f>
        <v/>
      </c>
      <c r="M41" s="26">
        <f>IF(I41="","",ROUND(I41*(1+$C$3),2))</f>
        <v/>
      </c>
    </row>
    <row r="42">
      <c r="A42" s="23">
        <f>IF(C42="","",ROW()-5)</f>
        <v/>
      </c>
      <c r="B42" s="24" t="n"/>
      <c r="C42" s="25" t="n"/>
      <c r="D42" s="24" t="n"/>
      <c r="E42" s="21" t="n"/>
      <c r="F42" s="24" t="n"/>
      <c r="G42" s="20" t="n"/>
      <c r="H42" s="26">
        <f>IF(OR(N(E42)=0,G42=""),"",IF(F42="هامش ربح",E42/(1-G42),E42*(1+G42)))</f>
        <v/>
      </c>
      <c r="I42" s="26">
        <f>IF(H42="","",IF(N($G$3)&gt;0,ROUNDUP(H42/$G$3,0)*$G$3,H42))</f>
        <v/>
      </c>
      <c r="J42" s="27">
        <f>IF(I42="","",(I42-E42)/I42)</f>
        <v/>
      </c>
      <c r="K42" s="27">
        <f>IF(I42="","",(I42-E42)/E42)</f>
        <v/>
      </c>
      <c r="L42" s="26">
        <f>IF(I42="","",I42-E42)</f>
        <v/>
      </c>
      <c r="M42" s="26">
        <f>IF(I42="","",ROUND(I42*(1+$C$3),2))</f>
        <v/>
      </c>
    </row>
    <row r="43">
      <c r="A43" s="23">
        <f>IF(C43="","",ROW()-5)</f>
        <v/>
      </c>
      <c r="B43" s="24" t="n"/>
      <c r="C43" s="25" t="n"/>
      <c r="D43" s="24" t="n"/>
      <c r="E43" s="21" t="n"/>
      <c r="F43" s="24" t="n"/>
      <c r="G43" s="20" t="n"/>
      <c r="H43" s="26">
        <f>IF(OR(N(E43)=0,G43=""),"",IF(F43="هامش ربح",E43/(1-G43),E43*(1+G43)))</f>
        <v/>
      </c>
      <c r="I43" s="26">
        <f>IF(H43="","",IF(N($G$3)&gt;0,ROUNDUP(H43/$G$3,0)*$G$3,H43))</f>
        <v/>
      </c>
      <c r="J43" s="27">
        <f>IF(I43="","",(I43-E43)/I43)</f>
        <v/>
      </c>
      <c r="K43" s="27">
        <f>IF(I43="","",(I43-E43)/E43)</f>
        <v/>
      </c>
      <c r="L43" s="26">
        <f>IF(I43="","",I43-E43)</f>
        <v/>
      </c>
      <c r="M43" s="26">
        <f>IF(I43="","",ROUND(I43*(1+$C$3),2))</f>
        <v/>
      </c>
    </row>
    <row r="44">
      <c r="A44" s="23">
        <f>IF(C44="","",ROW()-5)</f>
        <v/>
      </c>
      <c r="B44" s="24" t="n"/>
      <c r="C44" s="25" t="n"/>
      <c r="D44" s="24" t="n"/>
      <c r="E44" s="21" t="n"/>
      <c r="F44" s="24" t="n"/>
      <c r="G44" s="20" t="n"/>
      <c r="H44" s="26">
        <f>IF(OR(N(E44)=0,G44=""),"",IF(F44="هامش ربح",E44/(1-G44),E44*(1+G44)))</f>
        <v/>
      </c>
      <c r="I44" s="26">
        <f>IF(H44="","",IF(N($G$3)&gt;0,ROUNDUP(H44/$G$3,0)*$G$3,H44))</f>
        <v/>
      </c>
      <c r="J44" s="27">
        <f>IF(I44="","",(I44-E44)/I44)</f>
        <v/>
      </c>
      <c r="K44" s="27">
        <f>IF(I44="","",(I44-E44)/E44)</f>
        <v/>
      </c>
      <c r="L44" s="26">
        <f>IF(I44="","",I44-E44)</f>
        <v/>
      </c>
      <c r="M44" s="26">
        <f>IF(I44="","",ROUND(I44*(1+$C$3),2))</f>
        <v/>
      </c>
    </row>
    <row r="45">
      <c r="A45" s="23">
        <f>IF(C45="","",ROW()-5)</f>
        <v/>
      </c>
      <c r="B45" s="24" t="n"/>
      <c r="C45" s="25" t="n"/>
      <c r="D45" s="24" t="n"/>
      <c r="E45" s="21" t="n"/>
      <c r="F45" s="24" t="n"/>
      <c r="G45" s="20" t="n"/>
      <c r="H45" s="26">
        <f>IF(OR(N(E45)=0,G45=""),"",IF(F45="هامش ربح",E45/(1-G45),E45*(1+G45)))</f>
        <v/>
      </c>
      <c r="I45" s="26">
        <f>IF(H45="","",IF(N($G$3)&gt;0,ROUNDUP(H45/$G$3,0)*$G$3,H45))</f>
        <v/>
      </c>
      <c r="J45" s="27">
        <f>IF(I45="","",(I45-E45)/I45)</f>
        <v/>
      </c>
      <c r="K45" s="27">
        <f>IF(I45="","",(I45-E45)/E45)</f>
        <v/>
      </c>
      <c r="L45" s="26">
        <f>IF(I45="","",I45-E45)</f>
        <v/>
      </c>
      <c r="M45" s="26">
        <f>IF(I45="","",ROUND(I45*(1+$C$3),2))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3:B3"/>
    <mergeCell ref="A2:M2"/>
    <mergeCell ref="E3:F3"/>
    <mergeCell ref="A1:M1"/>
  </mergeCells>
  <dataValidations count="1">
    <dataValidation sqref="F6:F45" showDropDown="0" showInputMessage="0" showErrorMessage="0" allowBlank="1" type="list">
      <formula1>"هامش ربح,مارك أب"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5" t="inlineStr">
        <is>
          <t>التحويل بين هامش الربح والمارك أب</t>
        </is>
      </c>
      <c r="B1" s="16" t="n"/>
      <c r="C1" s="16" t="n"/>
      <c r="D1" s="16" t="n"/>
    </row>
    <row r="3">
      <c r="A3" s="28" t="inlineStr">
        <is>
          <t>حاسبة سريعة</t>
        </is>
      </c>
    </row>
    <row r="4">
      <c r="A4" s="18" t="inlineStr">
        <is>
          <t>التكلفة</t>
        </is>
      </c>
      <c r="B4" s="21" t="n">
        <v>80</v>
      </c>
    </row>
    <row r="5">
      <c r="A5" s="18" t="inlineStr">
        <is>
          <t>هامش الربح المطلوب (من سعر البيع)</t>
        </is>
      </c>
      <c r="B5" s="20" t="n">
        <v>0.25</v>
      </c>
    </row>
    <row r="6">
      <c r="A6" s="29" t="inlineStr">
        <is>
          <t>سعر البيع بالهامش</t>
        </is>
      </c>
      <c r="B6" s="26">
        <f>B4/(1-B5)</f>
        <v/>
      </c>
    </row>
    <row r="7">
      <c r="A7" s="29" t="inlineStr">
        <is>
          <t>المارك أب المقابل</t>
        </is>
      </c>
      <c r="B7" s="27">
        <f>B5/(1-B5)</f>
        <v/>
      </c>
    </row>
    <row r="9">
      <c r="A9" s="18" t="inlineStr">
        <is>
          <t>المارك أب المطلوب (على التكلفة)</t>
        </is>
      </c>
      <c r="B9" s="20" t="n">
        <v>0.25</v>
      </c>
    </row>
    <row r="10">
      <c r="A10" s="29" t="inlineStr">
        <is>
          <t>سعر البيع بالمارك أب</t>
        </is>
      </c>
      <c r="B10" s="26">
        <f>B4*(1+B9)</f>
        <v/>
      </c>
    </row>
    <row r="11">
      <c r="A11" s="29" t="inlineStr">
        <is>
          <t>هامش الربح المقابل</t>
        </is>
      </c>
      <c r="B11" s="27">
        <f>B9/(1+B9)</f>
        <v/>
      </c>
    </row>
    <row r="13" ht="30" customHeight="1">
      <c r="A13" s="22" t="inlineStr">
        <is>
          <t>هامش الربح</t>
        </is>
      </c>
      <c r="B13" s="22" t="inlineStr">
        <is>
          <t>المارك أب المقابل</t>
        </is>
      </c>
      <c r="C13" s="22" t="inlineStr">
        <is>
          <t>المارك أب</t>
        </is>
      </c>
      <c r="D13" s="22" t="inlineStr">
        <is>
          <t>الهامش المقابل</t>
        </is>
      </c>
    </row>
    <row r="14">
      <c r="A14" s="27" t="n">
        <v>0.05</v>
      </c>
      <c r="B14" s="27">
        <f>A14/(1-A14)</f>
        <v/>
      </c>
      <c r="C14" s="27" t="n">
        <v>0.05</v>
      </c>
      <c r="D14" s="27">
        <f>C14/(1+C14)</f>
        <v/>
      </c>
    </row>
    <row r="15">
      <c r="A15" s="27" t="n">
        <v>0.1</v>
      </c>
      <c r="B15" s="27">
        <f>A15/(1-A15)</f>
        <v/>
      </c>
      <c r="C15" s="27" t="n">
        <v>0.1</v>
      </c>
      <c r="D15" s="27">
        <f>C15/(1+C15)</f>
        <v/>
      </c>
    </row>
    <row r="16">
      <c r="A16" s="27" t="n">
        <v>0.15</v>
      </c>
      <c r="B16" s="27">
        <f>A16/(1-A16)</f>
        <v/>
      </c>
      <c r="C16" s="27" t="n">
        <v>0.15</v>
      </c>
      <c r="D16" s="27">
        <f>C16/(1+C16)</f>
        <v/>
      </c>
    </row>
    <row r="17">
      <c r="A17" s="27" t="n">
        <v>0.2</v>
      </c>
      <c r="B17" s="27">
        <f>A17/(1-A17)</f>
        <v/>
      </c>
      <c r="C17" s="27" t="n">
        <v>0.2</v>
      </c>
      <c r="D17" s="27">
        <f>C17/(1+C17)</f>
        <v/>
      </c>
    </row>
    <row r="18">
      <c r="A18" s="27" t="n">
        <v>0.25</v>
      </c>
      <c r="B18" s="27">
        <f>A18/(1-A18)</f>
        <v/>
      </c>
      <c r="C18" s="27" t="n">
        <v>0.25</v>
      </c>
      <c r="D18" s="27">
        <f>C18/(1+C18)</f>
        <v/>
      </c>
    </row>
    <row r="19">
      <c r="A19" s="27" t="n">
        <v>0.3</v>
      </c>
      <c r="B19" s="27">
        <f>A19/(1-A19)</f>
        <v/>
      </c>
      <c r="C19" s="27" t="n">
        <v>0.3</v>
      </c>
      <c r="D19" s="27">
        <f>C19/(1+C19)</f>
        <v/>
      </c>
    </row>
    <row r="20">
      <c r="A20" s="27" t="n">
        <v>0.35</v>
      </c>
      <c r="B20" s="27">
        <f>A20/(1-A20)</f>
        <v/>
      </c>
      <c r="C20" s="27" t="n">
        <v>0.35</v>
      </c>
      <c r="D20" s="27">
        <f>C20/(1+C20)</f>
        <v/>
      </c>
    </row>
    <row r="21">
      <c r="A21" s="27" t="n">
        <v>0.4</v>
      </c>
      <c r="B21" s="27">
        <f>A21/(1-A21)</f>
        <v/>
      </c>
      <c r="C21" s="27" t="n">
        <v>0.4</v>
      </c>
      <c r="D21" s="27">
        <f>C21/(1+C21)</f>
        <v/>
      </c>
    </row>
    <row r="22">
      <c r="A22" s="27" t="n">
        <v>0.45</v>
      </c>
      <c r="B22" s="27">
        <f>A22/(1-A22)</f>
        <v/>
      </c>
      <c r="C22" s="27" t="n">
        <v>0.45</v>
      </c>
      <c r="D22" s="27">
        <f>C22/(1+C22)</f>
        <v/>
      </c>
    </row>
    <row r="23">
      <c r="A23" s="27" t="n">
        <v>0.5</v>
      </c>
      <c r="B23" s="27">
        <f>A23/(1-A23)</f>
        <v/>
      </c>
      <c r="C23" s="27" t="n">
        <v>0.5</v>
      </c>
      <c r="D23" s="27">
        <f>C23/(1+C23)</f>
        <v/>
      </c>
    </row>
    <row r="24">
      <c r="A24" s="27" t="n">
        <v>0.55</v>
      </c>
      <c r="B24" s="27">
        <f>A24/(1-A24)</f>
        <v/>
      </c>
      <c r="C24" s="27" t="n">
        <v>0.55</v>
      </c>
      <c r="D24" s="27">
        <f>C24/(1+C24)</f>
        <v/>
      </c>
    </row>
    <row r="25">
      <c r="A25" s="27" t="n">
        <v>0.6</v>
      </c>
      <c r="B25" s="27">
        <f>A25/(1-A25)</f>
        <v/>
      </c>
      <c r="C25" s="27" t="n">
        <v>0.6</v>
      </c>
      <c r="D25" s="27">
        <f>C25/(1+C25)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2026-10-28T12:43:28Z</dcterms:created>
  <dcterms:modified xmlns:dcterms="http://purl.org/dc/terms/" xmlns:xsi="http://www.w3.org/2001/XMLSchema-instance" xsi:type="dcterms:W3CDTF">2026-10-28T12:43:28Z</dcterms:modified>
</cp:coreProperties>
</file>