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charts/chart1.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سجل" sheetId="3" state="visible" r:id="rId3"/>
    <sheet xmlns:r="http://schemas.openxmlformats.org/officeDocument/2006/relationships" name="الملخص" sheetId="4" state="visible" r:id="rId4"/>
    <sheet xmlns:r="http://schemas.openxmlformats.org/officeDocument/2006/relationships" name="سند للطباعة" sheetId="5" state="visible" r:id="rId5"/>
  </sheets>
  <definedNames>
    <definedName name="_xlnm.Print_Area" localSheetId="2">'السجل'!$A$1:$L$56</definedName>
    <definedName name="_xlnm.Print_Area" localSheetId="4">'سند للطباعة'!$A$1:$D$17</definedName>
  </definedNames>
  <calcPr calcId="124519" fullCalcOnLoad="1"/>
</workbook>
</file>

<file path=xl/styles.xml><?xml version="1.0" encoding="utf-8"?>
<styleSheet xmlns="http://schemas.openxmlformats.org/spreadsheetml/2006/main">
  <numFmts count="4">
    <numFmt numFmtId="164" formatCode="#,##0.00;[Red]-#,##0.00"/>
    <numFmt numFmtId="165" formatCode="yyyy-mm-dd"/>
    <numFmt numFmtId="166" formatCode="dd/mm/yyyy"/>
    <numFmt numFmtId="167" formatCode="#,##0;[Red]-#,##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8">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
      <left/>
      <right/>
      <top style="thin">
        <color rgb="00C9CDD4"/>
      </top>
      <bottom style="thin">
        <color rgb="00C9CDD4"/>
      </bottom>
      <diagonal/>
    </border>
  </borders>
  <cellStyleXfs count="1">
    <xf numFmtId="0" fontId="0" fillId="0" borderId="0"/>
  </cellStyleXfs>
  <cellXfs count="42">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0" fontId="0" fillId="0" borderId="5" pivotButton="0" quotePrefix="0" xfId="0"/>
    <xf numFmtId="164"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right" vertical="center"/>
      <protection locked="0" hidden="0"/>
    </xf>
    <xf numFmtId="0" fontId="0" fillId="0" borderId="5" applyProtection="1" pivotButton="0" quotePrefix="0" xfId="0">
      <protection locked="0" hidden="0"/>
    </xf>
    <xf numFmtId="0" fontId="15" fillId="2" borderId="2" applyAlignment="1" pivotButton="0" quotePrefix="0" xfId="0">
      <alignment horizontal="center" vertical="center" wrapText="1"/>
    </xf>
    <xf numFmtId="1" fontId="10" fillId="0" borderId="2" applyAlignment="1" pivotButton="0" quotePrefix="0" xfId="0">
      <alignment horizontal="center" vertical="center"/>
    </xf>
    <xf numFmtId="166" fontId="10" fillId="4" borderId="2" applyAlignment="1" applyProtection="1" pivotButton="0" quotePrefix="0" xfId="0">
      <alignment horizontal="center" vertical="center"/>
      <protection locked="0" hidden="0"/>
    </xf>
    <xf numFmtId="0" fontId="10" fillId="4" borderId="2" applyAlignment="1" applyProtection="1" pivotButton="0" quotePrefix="0" xfId="0">
      <alignment horizontal="center" vertical="center"/>
      <protection locked="0" hidden="0"/>
    </xf>
    <xf numFmtId="164" fontId="10" fillId="0" borderId="2" applyAlignment="1" pivotButton="0" quotePrefix="0" xfId="0">
      <alignment horizontal="center" vertical="center"/>
    </xf>
    <xf numFmtId="0" fontId="10" fillId="0" borderId="2" applyAlignment="1" pivotButton="0" quotePrefix="0" xfId="0">
      <alignment horizontal="center" vertical="center"/>
    </xf>
    <xf numFmtId="0" fontId="16" fillId="5" borderId="6" pivotButton="0" quotePrefix="0" xfId="0"/>
    <xf numFmtId="0" fontId="16" fillId="5" borderId="6" applyAlignment="1" pivotButton="0" quotePrefix="0" xfId="0">
      <alignment horizontal="right" vertical="center" wrapText="1"/>
    </xf>
    <xf numFmtId="164" fontId="16" fillId="5" borderId="6" applyAlignment="1" pivotButton="0" quotePrefix="0" xfId="0">
      <alignment horizontal="center" vertical="center"/>
    </xf>
    <xf numFmtId="0" fontId="10" fillId="0" borderId="2" applyAlignment="1" pivotButton="0" quotePrefix="0" xfId="0">
      <alignment horizontal="right" vertical="center" wrapText="1"/>
    </xf>
    <xf numFmtId="167" fontId="10" fillId="0" borderId="2" applyAlignment="1" pivotButton="0" quotePrefix="0" xfId="0">
      <alignment horizontal="center" vertical="center"/>
    </xf>
    <xf numFmtId="164" fontId="15" fillId="3" borderId="2" applyAlignment="1" pivotButton="0" quotePrefix="0" xfId="0">
      <alignment horizontal="center" vertical="center"/>
    </xf>
    <xf numFmtId="1" fontId="10" fillId="4" borderId="2" applyAlignment="1" applyProtection="1" pivotButton="0" quotePrefix="0" xfId="0">
      <alignment horizontal="center" vertical="center"/>
      <protection locked="0" hidden="0"/>
    </xf>
    <xf numFmtId="0" fontId="10" fillId="0" borderId="2" applyAlignment="1" pivotButton="0" quotePrefix="0" xfId="0">
      <alignment horizontal="right" vertical="center"/>
    </xf>
    <xf numFmtId="0" fontId="0" fillId="0" borderId="7" pivotButton="0" quotePrefix="0" xfId="0"/>
    <xf numFmtId="166" fontId="10" fillId="0" borderId="2" applyAlignment="1" pivotButton="0" quotePrefix="0" xfId="0">
      <alignment horizontal="right" vertical="center"/>
    </xf>
    <xf numFmtId="164" fontId="10" fillId="0" borderId="2" applyAlignment="1" pivotButton="0" quotePrefix="0" xfId="0">
      <alignment horizontal="right" vertical="center"/>
    </xf>
    <xf numFmtId="0" fontId="0" fillId="0" borderId="7" applyProtection="1" pivotButton="0" quotePrefix="0" xfId="0">
      <protection locked="0" hidden="0"/>
    </xf>
    <xf numFmtId="0" fontId="16" fillId="0" borderId="0" pivotButton="0" quotePrefix="0" xfId="0"/>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المدفوعات حسب الحساب</a:t>
            </a:r>
          </a:p>
        </rich>
      </tx>
    </title>
    <plotArea>
      <barChart>
        <barDir val="bar"/>
        <grouping val="clustered"/>
        <ser>
          <idx val="0"/>
          <order val="0"/>
          <tx>
            <strRef>
              <f>'الملخص'!C4</f>
            </strRef>
          </tx>
          <spPr>
            <a:solidFill xmlns:a="http://schemas.openxmlformats.org/drawingml/2006/main">
              <a:srgbClr val="14213D"/>
            </a:solidFill>
            <a:ln xmlns:a="http://schemas.openxmlformats.org/drawingml/2006/main">
              <a:solidFill>
                <a:srgbClr val="14213D"/>
              </a:solidFill>
              <a:prstDash val="solid"/>
            </a:ln>
          </spPr>
          <cat>
            <numRef>
              <f>'الملخص'!$A$5:$A$12</f>
            </numRef>
          </cat>
          <val>
            <numRef>
              <f>'الملخص'!$C$5:$C$12</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s>
</file>

<file path=xl/drawings/drawing1.xml><?xml version="1.0" encoding="utf-8"?>
<wsDr xmlns="http://schemas.openxmlformats.org/drawingml/2006/spreadsheetDrawing">
  <oneCellAnchor>
    <from>
      <col>0</col>
      <colOff>0</colOff>
      <row>21</row>
      <rowOff>0</rowOff>
    </from>
    <ext cx="540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4.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سجل سندات القبض والصرف النقدية</t>
        </is>
      </c>
    </row>
    <row r="2" ht="4" customHeight="1">
      <c r="A2" s="9" t="n"/>
    </row>
    <row r="4" ht="22" customHeight="1">
      <c r="B4" s="10" t="inlineStr">
        <is>
          <t>فكرة القالب</t>
        </is>
      </c>
    </row>
    <row r="5" ht="50" customHeight="1">
      <c r="A5" s="11" t="inlineStr">
        <is>
          <t>•</t>
        </is>
      </c>
      <c r="B5" s="12" t="inlineStr">
        <is>
          <t>يسجل كل سندات القبض والصرف النقدية بالتاريخ والرقم والاسم والبيان والحساب المقابل، ويحسب رصيد الخزينة بعد كل حركة، وينبه للأرقام المكررة والرصيد السالب، ويلخص الحركة حسب الحساب، ويطبع أي سند من السجل.</t>
        </is>
      </c>
    </row>
    <row r="6" ht="22" customHeight="1">
      <c r="B6" s="10" t="inlineStr">
        <is>
          <t>خطوات الاستخدام</t>
        </is>
      </c>
    </row>
    <row r="7" ht="18" customHeight="1">
      <c r="A7" s="11" t="inlineStr">
        <is>
          <t>•</t>
        </is>
      </c>
      <c r="B7" s="12" t="inlineStr">
        <is>
          <t>اكتب رصيد أول المدة والشهر أعلى ورقة «السجل».</t>
        </is>
      </c>
    </row>
    <row r="8" ht="34" customHeight="1">
      <c r="A8" s="11" t="inlineStr">
        <is>
          <t>•</t>
        </is>
      </c>
      <c r="B8" s="12" t="inlineStr">
        <is>
          <t>سجّل كل سند: التاريخ والرقم والنوع (قبض أو صرف) والاسم والبيان والحساب المقابل (من القائمة) والمبلغ.</t>
        </is>
      </c>
    </row>
    <row r="9" ht="34" customHeight="1">
      <c r="A9" s="11" t="inlineStr">
        <is>
          <t>•</t>
        </is>
      </c>
      <c r="B9" s="12" t="inlineStr">
        <is>
          <t>ورقة «الملخص» تجمع المقبوضات والمدفوعات لكل حساب. وفي ورقة «سند للطباعة» اكتب رقم السطر في السجل ليظهر السند جاهزًا للطباعة والتوقيع.</t>
        </is>
      </c>
    </row>
    <row r="10" ht="22" customHeight="1">
      <c r="B10" s="10" t="inlineStr">
        <is>
          <t>ملاحظات</t>
        </is>
      </c>
    </row>
    <row r="11" ht="34" customHeight="1">
      <c r="A11" s="11" t="inlineStr">
        <is>
          <t>•</t>
        </is>
      </c>
      <c r="B11" s="12" t="inlineStr">
        <is>
          <t>رصيد الخزينة في السجل يجب أن يطابق الجرد الفعلي؛ استخدم قالب محضر جرد الخزينة في نهاية الشهر. لا تقبل سندًا برقم مكرر.</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L56"/>
  <sheetViews>
    <sheetView showGridLines="0" rightToLeft="1" workbookViewId="0">
      <pane ySplit="5" topLeftCell="A6" activePane="bottomLeft" state="frozen"/>
      <selection pane="bottomLeft" activeCell="A1" sqref="A1"/>
    </sheetView>
  </sheetViews>
  <sheetFormatPr baseColWidth="8" defaultRowHeight="15"/>
  <cols>
    <col width="5" customWidth="1" min="1" max="1"/>
    <col width="12" customWidth="1" min="2" max="2"/>
    <col width="10" customWidth="1" min="3" max="3"/>
    <col width="8" customWidth="1" min="4" max="4"/>
    <col width="22" customWidth="1" min="5" max="5"/>
    <col width="30" customWidth="1" min="6" max="6"/>
    <col width="18" customWidth="1" min="7" max="7"/>
    <col width="13" customWidth="1" min="8" max="8"/>
    <col width="13" customWidth="1" min="9" max="9"/>
    <col width="13" customWidth="1" min="10" max="10"/>
    <col width="14" customWidth="1" min="11" max="11"/>
    <col width="12" customWidth="1" min="12" max="12"/>
  </cols>
  <sheetData>
    <row r="1" ht="30" customHeight="1">
      <c r="A1" s="15" t="inlineStr">
        <is>
          <t>سجل سندات القبض والصرف</t>
        </is>
      </c>
      <c r="B1" s="16" t="n"/>
      <c r="C1" s="16" t="n"/>
      <c r="D1" s="16" t="n"/>
      <c r="E1" s="16" t="n"/>
      <c r="F1" s="16" t="n"/>
      <c r="G1" s="16" t="n"/>
      <c r="H1" s="16" t="n"/>
      <c r="I1" s="16" t="n"/>
      <c r="J1" s="16" t="n"/>
      <c r="K1" s="16" t="n"/>
      <c r="L1" s="16" t="n"/>
    </row>
    <row r="2" ht="30" customHeight="1">
      <c r="A2" s="17" t="inlineStr">
        <is>
          <t>الخلايا الصفراء للإدخال. الرصيد = رصيد أول المدة + المقبوضات − المدفوعات حتى السطر.</t>
        </is>
      </c>
    </row>
    <row r="3">
      <c r="A3" s="18" t="inlineStr">
        <is>
          <t>رصيد أول المدة</t>
        </is>
      </c>
      <c r="B3" s="19" t="n"/>
      <c r="C3" s="20" t="n">
        <v>50000</v>
      </c>
      <c r="E3" s="18" t="inlineStr">
        <is>
          <t>الشهر</t>
        </is>
      </c>
      <c r="F3" s="21" t="inlineStr">
        <is>
          <t>أكتوبر 2026</t>
        </is>
      </c>
      <c r="G3" s="22" t="n"/>
    </row>
    <row r="5" ht="30" customHeight="1">
      <c r="A5" s="23" t="inlineStr">
        <is>
          <t>م</t>
        </is>
      </c>
      <c r="B5" s="23" t="inlineStr">
        <is>
          <t>التاريخ</t>
        </is>
      </c>
      <c r="C5" s="23" t="inlineStr">
        <is>
          <t>رقم السند</t>
        </is>
      </c>
      <c r="D5" s="23" t="inlineStr">
        <is>
          <t>النوع</t>
        </is>
      </c>
      <c r="E5" s="23" t="inlineStr">
        <is>
          <t>الاسم</t>
        </is>
      </c>
      <c r="F5" s="23" t="inlineStr">
        <is>
          <t>البيان</t>
        </is>
      </c>
      <c r="G5" s="23" t="inlineStr">
        <is>
          <t>الحساب المقابل</t>
        </is>
      </c>
      <c r="H5" s="23" t="inlineStr">
        <is>
          <t>المبلغ</t>
        </is>
      </c>
      <c r="I5" s="23" t="inlineStr">
        <is>
          <t>مقبوضات</t>
        </is>
      </c>
      <c r="J5" s="23" t="inlineStr">
        <is>
          <t>مدفوعات</t>
        </is>
      </c>
      <c r="K5" s="23" t="inlineStr">
        <is>
          <t>رصيد الخزينة</t>
        </is>
      </c>
      <c r="L5" s="23" t="inlineStr">
        <is>
          <t>تنبيه</t>
        </is>
      </c>
    </row>
    <row r="6">
      <c r="A6" s="24">
        <f>IF(H6="","",ROW()-5)</f>
        <v/>
      </c>
      <c r="B6" s="25" t="n">
        <v>46296</v>
      </c>
      <c r="C6" s="26" t="inlineStr">
        <is>
          <t>ق-501</t>
        </is>
      </c>
      <c r="D6" s="26" t="inlineStr">
        <is>
          <t>قبض</t>
        </is>
      </c>
      <c r="E6" s="21" t="inlineStr">
        <is>
          <t>شركة الأمل للتجارة</t>
        </is>
      </c>
      <c r="F6" s="21" t="inlineStr">
        <is>
          <t>تحصيل من حساب العميل</t>
        </is>
      </c>
      <c r="G6" s="26" t="inlineStr">
        <is>
          <t>العملاء</t>
        </is>
      </c>
      <c r="H6" s="20" t="n">
        <v>35000</v>
      </c>
      <c r="I6" s="27">
        <f>IF(OR(D6="",H6=""),"",IF(D6="قبض",H6,0))</f>
        <v/>
      </c>
      <c r="J6" s="27">
        <f>IF(OR(D6="",H6=""),"",IF(D6="صرف",H6,0))</f>
        <v/>
      </c>
      <c r="K6" s="27">
        <f>IF(I6="","",$C$3+SUM(I$6:I6)-SUM(J$6:J6))</f>
        <v/>
      </c>
      <c r="L6" s="28">
        <f>IF(C6="","",IF(COUNTIF($C$6:$C$55,C6)&gt;1,"رقم مكرر",IF(N(K6)&lt;0,"رصيد سالب","")))</f>
        <v/>
      </c>
    </row>
    <row r="7">
      <c r="A7" s="24">
        <f>IF(H7="","",ROW()-5)</f>
        <v/>
      </c>
      <c r="B7" s="25" t="n">
        <v>46296</v>
      </c>
      <c r="C7" s="26" t="inlineStr">
        <is>
          <t>ص-301</t>
        </is>
      </c>
      <c r="D7" s="26" t="inlineStr">
        <is>
          <t>صرف</t>
        </is>
      </c>
      <c r="E7" s="21" t="inlineStr">
        <is>
          <t>شركة توزيع الكهرباء</t>
        </is>
      </c>
      <c r="F7" s="21" t="inlineStr">
        <is>
          <t>فاتورة كهرباء سبتمبر</t>
        </is>
      </c>
      <c r="G7" s="26" t="inlineStr">
        <is>
          <t>مصروفات عمومية</t>
        </is>
      </c>
      <c r="H7" s="20" t="n">
        <v>8400</v>
      </c>
      <c r="I7" s="27">
        <f>IF(OR(D7="",H7=""),"",IF(D7="قبض",H7,0))</f>
        <v/>
      </c>
      <c r="J7" s="27">
        <f>IF(OR(D7="",H7=""),"",IF(D7="صرف",H7,0))</f>
        <v/>
      </c>
      <c r="K7" s="27">
        <f>IF(I7="","",$C$3+SUM(I$6:I7)-SUM(J$6:J7))</f>
        <v/>
      </c>
      <c r="L7" s="28">
        <f>IF(C7="","",IF(COUNTIF($C$6:$C$55,C7)&gt;1,"رقم مكرر",IF(N(K7)&lt;0,"رصيد سالب","")))</f>
        <v/>
      </c>
    </row>
    <row r="8">
      <c r="A8" s="24">
        <f>IF(H8="","",ROW()-5)</f>
        <v/>
      </c>
      <c r="B8" s="25" t="n">
        <v>46298</v>
      </c>
      <c r="C8" s="26" t="inlineStr">
        <is>
          <t>ص-302</t>
        </is>
      </c>
      <c r="D8" s="26" t="inlineStr">
        <is>
          <t>صرف</t>
        </is>
      </c>
      <c r="E8" s="21" t="inlineStr">
        <is>
          <t>أحمد سمير</t>
        </is>
      </c>
      <c r="F8" s="21" t="inlineStr">
        <is>
          <t>سلفة مستديمة لمندوب المشتريات</t>
        </is>
      </c>
      <c r="G8" s="26" t="inlineStr">
        <is>
          <t>سلف العاملين</t>
        </is>
      </c>
      <c r="H8" s="20" t="n">
        <v>5000</v>
      </c>
      <c r="I8" s="27">
        <f>IF(OR(D8="",H8=""),"",IF(D8="قبض",H8,0))</f>
        <v/>
      </c>
      <c r="J8" s="27">
        <f>IF(OR(D8="",H8=""),"",IF(D8="صرف",H8,0))</f>
        <v/>
      </c>
      <c r="K8" s="27">
        <f>IF(I8="","",$C$3+SUM(I$6:I8)-SUM(J$6:J8))</f>
        <v/>
      </c>
      <c r="L8" s="28">
        <f>IF(C8="","",IF(COUNTIF($C$6:$C$55,C8)&gt;1,"رقم مكرر",IF(N(K8)&lt;0,"رصيد سالب","")))</f>
        <v/>
      </c>
    </row>
    <row r="9">
      <c r="A9" s="24">
        <f>IF(H9="","",ROW()-5)</f>
        <v/>
      </c>
      <c r="B9" s="25" t="n">
        <v>46300</v>
      </c>
      <c r="C9" s="26" t="inlineStr">
        <is>
          <t>ق-502</t>
        </is>
      </c>
      <c r="D9" s="26" t="inlineStr">
        <is>
          <t>قبض</t>
        </is>
      </c>
      <c r="E9" s="21" t="inlineStr">
        <is>
          <t>مبيعات نقدية</t>
        </is>
      </c>
      <c r="F9" s="21" t="inlineStr">
        <is>
          <t>مبيعات نقدية يوم 5 أكتوبر</t>
        </is>
      </c>
      <c r="G9" s="26" t="inlineStr">
        <is>
          <t>المبيعات</t>
        </is>
      </c>
      <c r="H9" s="20" t="n">
        <v>22750</v>
      </c>
      <c r="I9" s="27">
        <f>IF(OR(D9="",H9=""),"",IF(D9="قبض",H9,0))</f>
        <v/>
      </c>
      <c r="J9" s="27">
        <f>IF(OR(D9="",H9=""),"",IF(D9="صرف",H9,0))</f>
        <v/>
      </c>
      <c r="K9" s="27">
        <f>IF(I9="","",$C$3+SUM(I$6:I9)-SUM(J$6:J9))</f>
        <v/>
      </c>
      <c r="L9" s="28">
        <f>IF(C9="","",IF(COUNTIF($C$6:$C$55,C9)&gt;1,"رقم مكرر",IF(N(K9)&lt;0,"رصيد سالب","")))</f>
        <v/>
      </c>
    </row>
    <row r="10">
      <c r="A10" s="24">
        <f>IF(H10="","",ROW()-5)</f>
        <v/>
      </c>
      <c r="B10" s="25" t="n">
        <v>46302</v>
      </c>
      <c r="C10" s="26" t="inlineStr">
        <is>
          <t>ص-303</t>
        </is>
      </c>
      <c r="D10" s="26" t="inlineStr">
        <is>
          <t>صرف</t>
        </is>
      </c>
      <c r="E10" s="21" t="inlineStr">
        <is>
          <t>مكتبة النور</t>
        </is>
      </c>
      <c r="F10" s="21" t="inlineStr">
        <is>
          <t>أدوات مكتبية</t>
        </is>
      </c>
      <c r="G10" s="26" t="inlineStr">
        <is>
          <t>مصروفات عمومية</t>
        </is>
      </c>
      <c r="H10" s="20" t="n">
        <v>1850</v>
      </c>
      <c r="I10" s="27">
        <f>IF(OR(D10="",H10=""),"",IF(D10="قبض",H10,0))</f>
        <v/>
      </c>
      <c r="J10" s="27">
        <f>IF(OR(D10="",H10=""),"",IF(D10="صرف",H10,0))</f>
        <v/>
      </c>
      <c r="K10" s="27">
        <f>IF(I10="","",$C$3+SUM(I$6:I10)-SUM(J$6:J10))</f>
        <v/>
      </c>
      <c r="L10" s="28">
        <f>IF(C10="","",IF(COUNTIF($C$6:$C$55,C10)&gt;1,"رقم مكرر",IF(N(K10)&lt;0,"رصيد سالب","")))</f>
        <v/>
      </c>
    </row>
    <row r="11">
      <c r="A11" s="24">
        <f>IF(H11="","",ROW()-5)</f>
        <v/>
      </c>
      <c r="B11" s="25" t="n">
        <v>46303</v>
      </c>
      <c r="C11" s="26" t="inlineStr">
        <is>
          <t>ص-304</t>
        </is>
      </c>
      <c r="D11" s="26" t="inlineStr">
        <is>
          <t>صرف</t>
        </is>
      </c>
      <c r="E11" s="21" t="inlineStr">
        <is>
          <t>البنك الأهلي</t>
        </is>
      </c>
      <c r="F11" s="21" t="inlineStr">
        <is>
          <t>إيداع نقدية بالبنك</t>
        </is>
      </c>
      <c r="G11" s="26" t="inlineStr">
        <is>
          <t>البنك</t>
        </is>
      </c>
      <c r="H11" s="20" t="n">
        <v>60000</v>
      </c>
      <c r="I11" s="27">
        <f>IF(OR(D11="",H11=""),"",IF(D11="قبض",H11,0))</f>
        <v/>
      </c>
      <c r="J11" s="27">
        <f>IF(OR(D11="",H11=""),"",IF(D11="صرف",H11,0))</f>
        <v/>
      </c>
      <c r="K11" s="27">
        <f>IF(I11="","",$C$3+SUM(I$6:I11)-SUM(J$6:J11))</f>
        <v/>
      </c>
      <c r="L11" s="28">
        <f>IF(C11="","",IF(COUNTIF($C$6:$C$55,C11)&gt;1,"رقم مكرر",IF(N(K11)&lt;0,"رصيد سالب","")))</f>
        <v/>
      </c>
    </row>
    <row r="12">
      <c r="A12" s="24">
        <f>IF(H12="","",ROW()-5)</f>
        <v/>
      </c>
      <c r="B12" s="25" t="n">
        <v>46305</v>
      </c>
      <c r="C12" s="26" t="inlineStr">
        <is>
          <t>ق-503</t>
        </is>
      </c>
      <c r="D12" s="26" t="inlineStr">
        <is>
          <t>قبض</t>
        </is>
      </c>
      <c r="E12" s="21" t="inlineStr">
        <is>
          <t>مؤسسة النيل للمقاولات</t>
        </is>
      </c>
      <c r="F12" s="21" t="inlineStr">
        <is>
          <t>تحصيل دفعة من الفاتورة 1002</t>
        </is>
      </c>
      <c r="G12" s="26" t="inlineStr">
        <is>
          <t>العملاء</t>
        </is>
      </c>
      <c r="H12" s="20" t="n">
        <v>40000</v>
      </c>
      <c r="I12" s="27">
        <f>IF(OR(D12="",H12=""),"",IF(D12="قبض",H12,0))</f>
        <v/>
      </c>
      <c r="J12" s="27">
        <f>IF(OR(D12="",H12=""),"",IF(D12="صرف",H12,0))</f>
        <v/>
      </c>
      <c r="K12" s="27">
        <f>IF(I12="","",$C$3+SUM(I$6:I12)-SUM(J$6:J12))</f>
        <v/>
      </c>
      <c r="L12" s="28">
        <f>IF(C12="","",IF(COUNTIF($C$6:$C$55,C12)&gt;1,"رقم مكرر",IF(N(K12)&lt;0,"رصيد سالب","")))</f>
        <v/>
      </c>
    </row>
    <row r="13">
      <c r="A13" s="24">
        <f>IF(H13="","",ROW()-5)</f>
        <v/>
      </c>
      <c r="B13" s="25" t="n">
        <v>46307</v>
      </c>
      <c r="C13" s="26" t="inlineStr">
        <is>
          <t>ص-305</t>
        </is>
      </c>
      <c r="D13" s="26" t="inlineStr">
        <is>
          <t>صرف</t>
        </is>
      </c>
      <c r="E13" s="21" t="inlineStr">
        <is>
          <t>شركة النقل السريع</t>
        </is>
      </c>
      <c r="F13" s="21" t="inlineStr">
        <is>
          <t>نولون شحن بضاعة لعميل</t>
        </is>
      </c>
      <c r="G13" s="26" t="inlineStr">
        <is>
          <t>مصروفات بيعية</t>
        </is>
      </c>
      <c r="H13" s="20" t="n">
        <v>3200</v>
      </c>
      <c r="I13" s="27">
        <f>IF(OR(D13="",H13=""),"",IF(D13="قبض",H13,0))</f>
        <v/>
      </c>
      <c r="J13" s="27">
        <f>IF(OR(D13="",H13=""),"",IF(D13="صرف",H13,0))</f>
        <v/>
      </c>
      <c r="K13" s="27">
        <f>IF(I13="","",$C$3+SUM(I$6:I13)-SUM(J$6:J13))</f>
        <v/>
      </c>
      <c r="L13" s="28">
        <f>IF(C13="","",IF(COUNTIF($C$6:$C$55,C13)&gt;1,"رقم مكرر",IF(N(K13)&lt;0,"رصيد سالب","")))</f>
        <v/>
      </c>
    </row>
    <row r="14">
      <c r="A14" s="24">
        <f>IF(H14="","",ROW()-5)</f>
        <v/>
      </c>
      <c r="B14" s="25" t="n">
        <v>46309</v>
      </c>
      <c r="C14" s="26" t="inlineStr">
        <is>
          <t>ق-504</t>
        </is>
      </c>
      <c r="D14" s="26" t="inlineStr">
        <is>
          <t>قبض</t>
        </is>
      </c>
      <c r="E14" s="21" t="inlineStr">
        <is>
          <t>أحمد سمير</t>
        </is>
      </c>
      <c r="F14" s="21" t="inlineStr">
        <is>
          <t>رد جزء من السلفة</t>
        </is>
      </c>
      <c r="G14" s="26" t="inlineStr">
        <is>
          <t>سلف العاملين</t>
        </is>
      </c>
      <c r="H14" s="20" t="n">
        <v>1500</v>
      </c>
      <c r="I14" s="27">
        <f>IF(OR(D14="",H14=""),"",IF(D14="قبض",H14,0))</f>
        <v/>
      </c>
      <c r="J14" s="27">
        <f>IF(OR(D14="",H14=""),"",IF(D14="صرف",H14,0))</f>
        <v/>
      </c>
      <c r="K14" s="27">
        <f>IF(I14="","",$C$3+SUM(I$6:I14)-SUM(J$6:J14))</f>
        <v/>
      </c>
      <c r="L14" s="28">
        <f>IF(C14="","",IF(COUNTIF($C$6:$C$55,C14)&gt;1,"رقم مكرر",IF(N(K14)&lt;0,"رصيد سالب","")))</f>
        <v/>
      </c>
    </row>
    <row r="15">
      <c r="A15" s="24">
        <f>IF(H15="","",ROW()-5)</f>
        <v/>
      </c>
      <c r="B15" s="25" t="n">
        <v>46310</v>
      </c>
      <c r="C15" s="26" t="inlineStr">
        <is>
          <t>ص-306</t>
        </is>
      </c>
      <c r="D15" s="26" t="inlineStr">
        <is>
          <t>صرف</t>
        </is>
      </c>
      <c r="E15" s="21" t="inlineStr">
        <is>
          <t>مصنع الورق الحديث</t>
        </is>
      </c>
      <c r="F15" s="21" t="inlineStr">
        <is>
          <t>سداد دفعة للمورد</t>
        </is>
      </c>
      <c r="G15" s="26" t="inlineStr">
        <is>
          <t>الموردون</t>
        </is>
      </c>
      <c r="H15" s="20" t="n">
        <v>18000</v>
      </c>
      <c r="I15" s="27">
        <f>IF(OR(D15="",H15=""),"",IF(D15="قبض",H15,0))</f>
        <v/>
      </c>
      <c r="J15" s="27">
        <f>IF(OR(D15="",H15=""),"",IF(D15="صرف",H15,0))</f>
        <v/>
      </c>
      <c r="K15" s="27">
        <f>IF(I15="","",$C$3+SUM(I$6:I15)-SUM(J$6:J15))</f>
        <v/>
      </c>
      <c r="L15" s="28">
        <f>IF(C15="","",IF(COUNTIF($C$6:$C$55,C15)&gt;1,"رقم مكرر",IF(N(K15)&lt;0,"رصيد سالب","")))</f>
        <v/>
      </c>
    </row>
    <row r="16">
      <c r="A16" s="24">
        <f>IF(H16="","",ROW()-5)</f>
        <v/>
      </c>
      <c r="B16" s="25" t="n">
        <v>46313</v>
      </c>
      <c r="C16" s="26" t="inlineStr">
        <is>
          <t>ق-505</t>
        </is>
      </c>
      <c r="D16" s="26" t="inlineStr">
        <is>
          <t>قبض</t>
        </is>
      </c>
      <c r="E16" s="21" t="inlineStr">
        <is>
          <t>مبيعات نقدية</t>
        </is>
      </c>
      <c r="F16" s="21" t="inlineStr">
        <is>
          <t>مبيعات نقدية يوم 18 أكتوبر</t>
        </is>
      </c>
      <c r="G16" s="26" t="inlineStr">
        <is>
          <t>المبيعات</t>
        </is>
      </c>
      <c r="H16" s="20" t="n">
        <v>19600</v>
      </c>
      <c r="I16" s="27">
        <f>IF(OR(D16="",H16=""),"",IF(D16="قبض",H16,0))</f>
        <v/>
      </c>
      <c r="J16" s="27">
        <f>IF(OR(D16="",H16=""),"",IF(D16="صرف",H16,0))</f>
        <v/>
      </c>
      <c r="K16" s="27">
        <f>IF(I16="","",$C$3+SUM(I$6:I16)-SUM(J$6:J16))</f>
        <v/>
      </c>
      <c r="L16" s="28">
        <f>IF(C16="","",IF(COUNTIF($C$6:$C$55,C16)&gt;1,"رقم مكرر",IF(N(K16)&lt;0,"رصيد سالب","")))</f>
        <v/>
      </c>
    </row>
    <row r="17">
      <c r="A17" s="24">
        <f>IF(H17="","",ROW()-5)</f>
        <v/>
      </c>
      <c r="B17" s="25" t="n">
        <v>46315</v>
      </c>
      <c r="C17" s="26" t="inlineStr">
        <is>
          <t>ص-307</t>
        </is>
      </c>
      <c r="D17" s="26" t="inlineStr">
        <is>
          <t>صرف</t>
        </is>
      </c>
      <c r="E17" s="21" t="inlineStr">
        <is>
          <t>عمال اليومية</t>
        </is>
      </c>
      <c r="F17" s="21" t="inlineStr">
        <is>
          <t>أجور عمالة تحميل</t>
        </is>
      </c>
      <c r="G17" s="26" t="inlineStr">
        <is>
          <t>مصروفات بيعية</t>
        </is>
      </c>
      <c r="H17" s="20" t="n">
        <v>2400</v>
      </c>
      <c r="I17" s="27">
        <f>IF(OR(D17="",H17=""),"",IF(D17="قبض",H17,0))</f>
        <v/>
      </c>
      <c r="J17" s="27">
        <f>IF(OR(D17="",H17=""),"",IF(D17="صرف",H17,0))</f>
        <v/>
      </c>
      <c r="K17" s="27">
        <f>IF(I17="","",$C$3+SUM(I$6:I17)-SUM(J$6:J17))</f>
        <v/>
      </c>
      <c r="L17" s="28">
        <f>IF(C17="","",IF(COUNTIF($C$6:$C$55,C17)&gt;1,"رقم مكرر",IF(N(K17)&lt;0,"رصيد سالب","")))</f>
        <v/>
      </c>
    </row>
    <row r="18">
      <c r="A18" s="24">
        <f>IF(H18="","",ROW()-5)</f>
        <v/>
      </c>
      <c r="B18" s="25" t="n">
        <v>46317</v>
      </c>
      <c r="C18" s="26" t="inlineStr">
        <is>
          <t>ص-308</t>
        </is>
      </c>
      <c r="D18" s="26" t="inlineStr">
        <is>
          <t>صرف</t>
        </is>
      </c>
      <c r="E18" s="21" t="inlineStr">
        <is>
          <t>شركة الاتصالات</t>
        </is>
      </c>
      <c r="F18" s="21" t="inlineStr">
        <is>
          <t>فاتورة إنترنت وتليفون</t>
        </is>
      </c>
      <c r="G18" s="26" t="inlineStr">
        <is>
          <t>مصروفات عمومية</t>
        </is>
      </c>
      <c r="H18" s="20" t="n">
        <v>1650</v>
      </c>
      <c r="I18" s="27">
        <f>IF(OR(D18="",H18=""),"",IF(D18="قبض",H18,0))</f>
        <v/>
      </c>
      <c r="J18" s="27">
        <f>IF(OR(D18="",H18=""),"",IF(D18="صرف",H18,0))</f>
        <v/>
      </c>
      <c r="K18" s="27">
        <f>IF(I18="","",$C$3+SUM(I$6:I18)-SUM(J$6:J18))</f>
        <v/>
      </c>
      <c r="L18" s="28">
        <f>IF(C18="","",IF(COUNTIF($C$6:$C$55,C18)&gt;1,"رقم مكرر",IF(N(K18)&lt;0,"رصيد سالب","")))</f>
        <v/>
      </c>
    </row>
    <row r="19">
      <c r="A19" s="24">
        <f>IF(H19="","",ROW()-5)</f>
        <v/>
      </c>
      <c r="B19" s="25" t="n">
        <v>46320</v>
      </c>
      <c r="C19" s="26" t="inlineStr">
        <is>
          <t>ق-506</t>
        </is>
      </c>
      <c r="D19" s="26" t="inlineStr">
        <is>
          <t>قبض</t>
        </is>
      </c>
      <c r="E19" s="21" t="inlineStr">
        <is>
          <t>البنك الأهلي</t>
        </is>
      </c>
      <c r="F19" s="21" t="inlineStr">
        <is>
          <t>سحب نقدية من البنك للمرتبات</t>
        </is>
      </c>
      <c r="G19" s="26" t="inlineStr">
        <is>
          <t>البنك</t>
        </is>
      </c>
      <c r="H19" s="20" t="n">
        <v>45000</v>
      </c>
      <c r="I19" s="27">
        <f>IF(OR(D19="",H19=""),"",IF(D19="قبض",H19,0))</f>
        <v/>
      </c>
      <c r="J19" s="27">
        <f>IF(OR(D19="",H19=""),"",IF(D19="صرف",H19,0))</f>
        <v/>
      </c>
      <c r="K19" s="27">
        <f>IF(I19="","",$C$3+SUM(I$6:I19)-SUM(J$6:J19))</f>
        <v/>
      </c>
      <c r="L19" s="28">
        <f>IF(C19="","",IF(COUNTIF($C$6:$C$55,C19)&gt;1,"رقم مكرر",IF(N(K19)&lt;0,"رصيد سالب","")))</f>
        <v/>
      </c>
    </row>
    <row r="20">
      <c r="A20" s="24">
        <f>IF(H20="","",ROW()-5)</f>
        <v/>
      </c>
      <c r="B20" s="25" t="n">
        <v>46322</v>
      </c>
      <c r="C20" s="26" t="inlineStr">
        <is>
          <t>ص-309</t>
        </is>
      </c>
      <c r="D20" s="26" t="inlineStr">
        <is>
          <t>صرف</t>
        </is>
      </c>
      <c r="E20" s="21" t="inlineStr">
        <is>
          <t>الموظفون</t>
        </is>
      </c>
      <c r="F20" s="21" t="inlineStr">
        <is>
          <t>صرف مرتبات أكتوبر نقدًا</t>
        </is>
      </c>
      <c r="G20" s="26" t="inlineStr">
        <is>
          <t>الأجور والمرتبات</t>
        </is>
      </c>
      <c r="H20" s="20" t="n">
        <v>42300</v>
      </c>
      <c r="I20" s="27">
        <f>IF(OR(D20="",H20=""),"",IF(D20="قبض",H20,0))</f>
        <v/>
      </c>
      <c r="J20" s="27">
        <f>IF(OR(D20="",H20=""),"",IF(D20="صرف",H20,0))</f>
        <v/>
      </c>
      <c r="K20" s="27">
        <f>IF(I20="","",$C$3+SUM(I$6:I20)-SUM(J$6:J20))</f>
        <v/>
      </c>
      <c r="L20" s="28">
        <f>IF(C20="","",IF(COUNTIF($C$6:$C$55,C20)&gt;1,"رقم مكرر",IF(N(K20)&lt;0,"رصيد سالب","")))</f>
        <v/>
      </c>
    </row>
    <row r="21">
      <c r="A21" s="24">
        <f>IF(H21="","",ROW()-5)</f>
        <v/>
      </c>
      <c r="B21" s="25" t="n">
        <v>46324</v>
      </c>
      <c r="C21" s="26" t="inlineStr">
        <is>
          <t>ص-310</t>
        </is>
      </c>
      <c r="D21" s="26" t="inlineStr">
        <is>
          <t>صرف</t>
        </is>
      </c>
      <c r="E21" s="21" t="inlineStr">
        <is>
          <t>مركز صيانة السيارات</t>
        </is>
      </c>
      <c r="F21" s="21" t="inlineStr">
        <is>
          <t>صيانة سيارة التوزيع</t>
        </is>
      </c>
      <c r="G21" s="26" t="inlineStr">
        <is>
          <t>مصروفات بيعية</t>
        </is>
      </c>
      <c r="H21" s="20" t="n">
        <v>2750</v>
      </c>
      <c r="I21" s="27">
        <f>IF(OR(D21="",H21=""),"",IF(D21="قبض",H21,0))</f>
        <v/>
      </c>
      <c r="J21" s="27">
        <f>IF(OR(D21="",H21=""),"",IF(D21="صرف",H21,0))</f>
        <v/>
      </c>
      <c r="K21" s="27">
        <f>IF(I21="","",$C$3+SUM(I$6:I21)-SUM(J$6:J21))</f>
        <v/>
      </c>
      <c r="L21" s="28">
        <f>IF(C21="","",IF(COUNTIF($C$6:$C$55,C21)&gt;1,"رقم مكرر",IF(N(K21)&lt;0,"رصيد سالب","")))</f>
        <v/>
      </c>
    </row>
    <row r="22">
      <c r="A22" s="24">
        <f>IF(H22="","",ROW()-5)</f>
        <v/>
      </c>
      <c r="B22" s="25" t="n"/>
      <c r="C22" s="26" t="n"/>
      <c r="D22" s="26" t="n"/>
      <c r="E22" s="21" t="n"/>
      <c r="F22" s="21" t="n"/>
      <c r="G22" s="26" t="n"/>
      <c r="H22" s="20" t="n"/>
      <c r="I22" s="27">
        <f>IF(OR(D22="",H22=""),"",IF(D22="قبض",H22,0))</f>
        <v/>
      </c>
      <c r="J22" s="27">
        <f>IF(OR(D22="",H22=""),"",IF(D22="صرف",H22,0))</f>
        <v/>
      </c>
      <c r="K22" s="27">
        <f>IF(I22="","",$C$3+SUM(I$6:I22)-SUM(J$6:J22))</f>
        <v/>
      </c>
      <c r="L22" s="28">
        <f>IF(C22="","",IF(COUNTIF($C$6:$C$55,C22)&gt;1,"رقم مكرر",IF(N(K22)&lt;0,"رصيد سالب","")))</f>
        <v/>
      </c>
    </row>
    <row r="23">
      <c r="A23" s="24">
        <f>IF(H23="","",ROW()-5)</f>
        <v/>
      </c>
      <c r="B23" s="25" t="n"/>
      <c r="C23" s="26" t="n"/>
      <c r="D23" s="26" t="n"/>
      <c r="E23" s="21" t="n"/>
      <c r="F23" s="21" t="n"/>
      <c r="G23" s="26" t="n"/>
      <c r="H23" s="20" t="n"/>
      <c r="I23" s="27">
        <f>IF(OR(D23="",H23=""),"",IF(D23="قبض",H23,0))</f>
        <v/>
      </c>
      <c r="J23" s="27">
        <f>IF(OR(D23="",H23=""),"",IF(D23="صرف",H23,0))</f>
        <v/>
      </c>
      <c r="K23" s="27">
        <f>IF(I23="","",$C$3+SUM(I$6:I23)-SUM(J$6:J23))</f>
        <v/>
      </c>
      <c r="L23" s="28">
        <f>IF(C23="","",IF(COUNTIF($C$6:$C$55,C23)&gt;1,"رقم مكرر",IF(N(K23)&lt;0,"رصيد سالب","")))</f>
        <v/>
      </c>
    </row>
    <row r="24">
      <c r="A24" s="24">
        <f>IF(H24="","",ROW()-5)</f>
        <v/>
      </c>
      <c r="B24" s="25" t="n"/>
      <c r="C24" s="26" t="n"/>
      <c r="D24" s="26" t="n"/>
      <c r="E24" s="21" t="n"/>
      <c r="F24" s="21" t="n"/>
      <c r="G24" s="26" t="n"/>
      <c r="H24" s="20" t="n"/>
      <c r="I24" s="27">
        <f>IF(OR(D24="",H24=""),"",IF(D24="قبض",H24,0))</f>
        <v/>
      </c>
      <c r="J24" s="27">
        <f>IF(OR(D24="",H24=""),"",IF(D24="صرف",H24,0))</f>
        <v/>
      </c>
      <c r="K24" s="27">
        <f>IF(I24="","",$C$3+SUM(I$6:I24)-SUM(J$6:J24))</f>
        <v/>
      </c>
      <c r="L24" s="28">
        <f>IF(C24="","",IF(COUNTIF($C$6:$C$55,C24)&gt;1,"رقم مكرر",IF(N(K24)&lt;0,"رصيد سالب","")))</f>
        <v/>
      </c>
    </row>
    <row r="25">
      <c r="A25" s="24">
        <f>IF(H25="","",ROW()-5)</f>
        <v/>
      </c>
      <c r="B25" s="25" t="n"/>
      <c r="C25" s="26" t="n"/>
      <c r="D25" s="26" t="n"/>
      <c r="E25" s="21" t="n"/>
      <c r="F25" s="21" t="n"/>
      <c r="G25" s="26" t="n"/>
      <c r="H25" s="20" t="n"/>
      <c r="I25" s="27">
        <f>IF(OR(D25="",H25=""),"",IF(D25="قبض",H25,0))</f>
        <v/>
      </c>
      <c r="J25" s="27">
        <f>IF(OR(D25="",H25=""),"",IF(D25="صرف",H25,0))</f>
        <v/>
      </c>
      <c r="K25" s="27">
        <f>IF(I25="","",$C$3+SUM(I$6:I25)-SUM(J$6:J25))</f>
        <v/>
      </c>
      <c r="L25" s="28">
        <f>IF(C25="","",IF(COUNTIF($C$6:$C$55,C25)&gt;1,"رقم مكرر",IF(N(K25)&lt;0,"رصيد سالب","")))</f>
        <v/>
      </c>
    </row>
    <row r="26">
      <c r="A26" s="24">
        <f>IF(H26="","",ROW()-5)</f>
        <v/>
      </c>
      <c r="B26" s="25" t="n"/>
      <c r="C26" s="26" t="n"/>
      <c r="D26" s="26" t="n"/>
      <c r="E26" s="21" t="n"/>
      <c r="F26" s="21" t="n"/>
      <c r="G26" s="26" t="n"/>
      <c r="H26" s="20" t="n"/>
      <c r="I26" s="27">
        <f>IF(OR(D26="",H26=""),"",IF(D26="قبض",H26,0))</f>
        <v/>
      </c>
      <c r="J26" s="27">
        <f>IF(OR(D26="",H26=""),"",IF(D26="صرف",H26,0))</f>
        <v/>
      </c>
      <c r="K26" s="27">
        <f>IF(I26="","",$C$3+SUM(I$6:I26)-SUM(J$6:J26))</f>
        <v/>
      </c>
      <c r="L26" s="28">
        <f>IF(C26="","",IF(COUNTIF($C$6:$C$55,C26)&gt;1,"رقم مكرر",IF(N(K26)&lt;0,"رصيد سالب","")))</f>
        <v/>
      </c>
    </row>
    <row r="27">
      <c r="A27" s="24">
        <f>IF(H27="","",ROW()-5)</f>
        <v/>
      </c>
      <c r="B27" s="25" t="n"/>
      <c r="C27" s="26" t="n"/>
      <c r="D27" s="26" t="n"/>
      <c r="E27" s="21" t="n"/>
      <c r="F27" s="21" t="n"/>
      <c r="G27" s="26" t="n"/>
      <c r="H27" s="20" t="n"/>
      <c r="I27" s="27">
        <f>IF(OR(D27="",H27=""),"",IF(D27="قبض",H27,0))</f>
        <v/>
      </c>
      <c r="J27" s="27">
        <f>IF(OR(D27="",H27=""),"",IF(D27="صرف",H27,0))</f>
        <v/>
      </c>
      <c r="K27" s="27">
        <f>IF(I27="","",$C$3+SUM(I$6:I27)-SUM(J$6:J27))</f>
        <v/>
      </c>
      <c r="L27" s="28">
        <f>IF(C27="","",IF(COUNTIF($C$6:$C$55,C27)&gt;1,"رقم مكرر",IF(N(K27)&lt;0,"رصيد سالب","")))</f>
        <v/>
      </c>
    </row>
    <row r="28">
      <c r="A28" s="24">
        <f>IF(H28="","",ROW()-5)</f>
        <v/>
      </c>
      <c r="B28" s="25" t="n"/>
      <c r="C28" s="26" t="n"/>
      <c r="D28" s="26" t="n"/>
      <c r="E28" s="21" t="n"/>
      <c r="F28" s="21" t="n"/>
      <c r="G28" s="26" t="n"/>
      <c r="H28" s="20" t="n"/>
      <c r="I28" s="27">
        <f>IF(OR(D28="",H28=""),"",IF(D28="قبض",H28,0))</f>
        <v/>
      </c>
      <c r="J28" s="27">
        <f>IF(OR(D28="",H28=""),"",IF(D28="صرف",H28,0))</f>
        <v/>
      </c>
      <c r="K28" s="27">
        <f>IF(I28="","",$C$3+SUM(I$6:I28)-SUM(J$6:J28))</f>
        <v/>
      </c>
      <c r="L28" s="28">
        <f>IF(C28="","",IF(COUNTIF($C$6:$C$55,C28)&gt;1,"رقم مكرر",IF(N(K28)&lt;0,"رصيد سالب","")))</f>
        <v/>
      </c>
    </row>
    <row r="29">
      <c r="A29" s="24">
        <f>IF(H29="","",ROW()-5)</f>
        <v/>
      </c>
      <c r="B29" s="25" t="n"/>
      <c r="C29" s="26" t="n"/>
      <c r="D29" s="26" t="n"/>
      <c r="E29" s="21" t="n"/>
      <c r="F29" s="21" t="n"/>
      <c r="G29" s="26" t="n"/>
      <c r="H29" s="20" t="n"/>
      <c r="I29" s="27">
        <f>IF(OR(D29="",H29=""),"",IF(D29="قبض",H29,0))</f>
        <v/>
      </c>
      <c r="J29" s="27">
        <f>IF(OR(D29="",H29=""),"",IF(D29="صرف",H29,0))</f>
        <v/>
      </c>
      <c r="K29" s="27">
        <f>IF(I29="","",$C$3+SUM(I$6:I29)-SUM(J$6:J29))</f>
        <v/>
      </c>
      <c r="L29" s="28">
        <f>IF(C29="","",IF(COUNTIF($C$6:$C$55,C29)&gt;1,"رقم مكرر",IF(N(K29)&lt;0,"رصيد سالب","")))</f>
        <v/>
      </c>
    </row>
    <row r="30">
      <c r="A30" s="24">
        <f>IF(H30="","",ROW()-5)</f>
        <v/>
      </c>
      <c r="B30" s="25" t="n"/>
      <c r="C30" s="26" t="n"/>
      <c r="D30" s="26" t="n"/>
      <c r="E30" s="21" t="n"/>
      <c r="F30" s="21" t="n"/>
      <c r="G30" s="26" t="n"/>
      <c r="H30" s="20" t="n"/>
      <c r="I30" s="27">
        <f>IF(OR(D30="",H30=""),"",IF(D30="قبض",H30,0))</f>
        <v/>
      </c>
      <c r="J30" s="27">
        <f>IF(OR(D30="",H30=""),"",IF(D30="صرف",H30,0))</f>
        <v/>
      </c>
      <c r="K30" s="27">
        <f>IF(I30="","",$C$3+SUM(I$6:I30)-SUM(J$6:J30))</f>
        <v/>
      </c>
      <c r="L30" s="28">
        <f>IF(C30="","",IF(COUNTIF($C$6:$C$55,C30)&gt;1,"رقم مكرر",IF(N(K30)&lt;0,"رصيد سالب","")))</f>
        <v/>
      </c>
    </row>
    <row r="31">
      <c r="A31" s="24">
        <f>IF(H31="","",ROW()-5)</f>
        <v/>
      </c>
      <c r="B31" s="25" t="n"/>
      <c r="C31" s="26" t="n"/>
      <c r="D31" s="26" t="n"/>
      <c r="E31" s="21" t="n"/>
      <c r="F31" s="21" t="n"/>
      <c r="G31" s="26" t="n"/>
      <c r="H31" s="20" t="n"/>
      <c r="I31" s="27">
        <f>IF(OR(D31="",H31=""),"",IF(D31="قبض",H31,0))</f>
        <v/>
      </c>
      <c r="J31" s="27">
        <f>IF(OR(D31="",H31=""),"",IF(D31="صرف",H31,0))</f>
        <v/>
      </c>
      <c r="K31" s="27">
        <f>IF(I31="","",$C$3+SUM(I$6:I31)-SUM(J$6:J31))</f>
        <v/>
      </c>
      <c r="L31" s="28">
        <f>IF(C31="","",IF(COUNTIF($C$6:$C$55,C31)&gt;1,"رقم مكرر",IF(N(K31)&lt;0,"رصيد سالب","")))</f>
        <v/>
      </c>
    </row>
    <row r="32">
      <c r="A32" s="24">
        <f>IF(H32="","",ROW()-5)</f>
        <v/>
      </c>
      <c r="B32" s="25" t="n"/>
      <c r="C32" s="26" t="n"/>
      <c r="D32" s="26" t="n"/>
      <c r="E32" s="21" t="n"/>
      <c r="F32" s="21" t="n"/>
      <c r="G32" s="26" t="n"/>
      <c r="H32" s="20" t="n"/>
      <c r="I32" s="27">
        <f>IF(OR(D32="",H32=""),"",IF(D32="قبض",H32,0))</f>
        <v/>
      </c>
      <c r="J32" s="27">
        <f>IF(OR(D32="",H32=""),"",IF(D32="صرف",H32,0))</f>
        <v/>
      </c>
      <c r="K32" s="27">
        <f>IF(I32="","",$C$3+SUM(I$6:I32)-SUM(J$6:J32))</f>
        <v/>
      </c>
      <c r="L32" s="28">
        <f>IF(C32="","",IF(COUNTIF($C$6:$C$55,C32)&gt;1,"رقم مكرر",IF(N(K32)&lt;0,"رصيد سالب","")))</f>
        <v/>
      </c>
    </row>
    <row r="33">
      <c r="A33" s="24">
        <f>IF(H33="","",ROW()-5)</f>
        <v/>
      </c>
      <c r="B33" s="25" t="n"/>
      <c r="C33" s="26" t="n"/>
      <c r="D33" s="26" t="n"/>
      <c r="E33" s="21" t="n"/>
      <c r="F33" s="21" t="n"/>
      <c r="G33" s="26" t="n"/>
      <c r="H33" s="20" t="n"/>
      <c r="I33" s="27">
        <f>IF(OR(D33="",H33=""),"",IF(D33="قبض",H33,0))</f>
        <v/>
      </c>
      <c r="J33" s="27">
        <f>IF(OR(D33="",H33=""),"",IF(D33="صرف",H33,0))</f>
        <v/>
      </c>
      <c r="K33" s="27">
        <f>IF(I33="","",$C$3+SUM(I$6:I33)-SUM(J$6:J33))</f>
        <v/>
      </c>
      <c r="L33" s="28">
        <f>IF(C33="","",IF(COUNTIF($C$6:$C$55,C33)&gt;1,"رقم مكرر",IF(N(K33)&lt;0,"رصيد سالب","")))</f>
        <v/>
      </c>
    </row>
    <row r="34">
      <c r="A34" s="24">
        <f>IF(H34="","",ROW()-5)</f>
        <v/>
      </c>
      <c r="B34" s="25" t="n"/>
      <c r="C34" s="26" t="n"/>
      <c r="D34" s="26" t="n"/>
      <c r="E34" s="21" t="n"/>
      <c r="F34" s="21" t="n"/>
      <c r="G34" s="26" t="n"/>
      <c r="H34" s="20" t="n"/>
      <c r="I34" s="27">
        <f>IF(OR(D34="",H34=""),"",IF(D34="قبض",H34,0))</f>
        <v/>
      </c>
      <c r="J34" s="27">
        <f>IF(OR(D34="",H34=""),"",IF(D34="صرف",H34,0))</f>
        <v/>
      </c>
      <c r="K34" s="27">
        <f>IF(I34="","",$C$3+SUM(I$6:I34)-SUM(J$6:J34))</f>
        <v/>
      </c>
      <c r="L34" s="28">
        <f>IF(C34="","",IF(COUNTIF($C$6:$C$55,C34)&gt;1,"رقم مكرر",IF(N(K34)&lt;0,"رصيد سالب","")))</f>
        <v/>
      </c>
    </row>
    <row r="35">
      <c r="A35" s="24">
        <f>IF(H35="","",ROW()-5)</f>
        <v/>
      </c>
      <c r="B35" s="25" t="n"/>
      <c r="C35" s="26" t="n"/>
      <c r="D35" s="26" t="n"/>
      <c r="E35" s="21" t="n"/>
      <c r="F35" s="21" t="n"/>
      <c r="G35" s="26" t="n"/>
      <c r="H35" s="20" t="n"/>
      <c r="I35" s="27">
        <f>IF(OR(D35="",H35=""),"",IF(D35="قبض",H35,0))</f>
        <v/>
      </c>
      <c r="J35" s="27">
        <f>IF(OR(D35="",H35=""),"",IF(D35="صرف",H35,0))</f>
        <v/>
      </c>
      <c r="K35" s="27">
        <f>IF(I35="","",$C$3+SUM(I$6:I35)-SUM(J$6:J35))</f>
        <v/>
      </c>
      <c r="L35" s="28">
        <f>IF(C35="","",IF(COUNTIF($C$6:$C$55,C35)&gt;1,"رقم مكرر",IF(N(K35)&lt;0,"رصيد سالب","")))</f>
        <v/>
      </c>
    </row>
    <row r="36">
      <c r="A36" s="24">
        <f>IF(H36="","",ROW()-5)</f>
        <v/>
      </c>
      <c r="B36" s="25" t="n"/>
      <c r="C36" s="26" t="n"/>
      <c r="D36" s="26" t="n"/>
      <c r="E36" s="21" t="n"/>
      <c r="F36" s="21" t="n"/>
      <c r="G36" s="26" t="n"/>
      <c r="H36" s="20" t="n"/>
      <c r="I36" s="27">
        <f>IF(OR(D36="",H36=""),"",IF(D36="قبض",H36,0))</f>
        <v/>
      </c>
      <c r="J36" s="27">
        <f>IF(OR(D36="",H36=""),"",IF(D36="صرف",H36,0))</f>
        <v/>
      </c>
      <c r="K36" s="27">
        <f>IF(I36="","",$C$3+SUM(I$6:I36)-SUM(J$6:J36))</f>
        <v/>
      </c>
      <c r="L36" s="28">
        <f>IF(C36="","",IF(COUNTIF($C$6:$C$55,C36)&gt;1,"رقم مكرر",IF(N(K36)&lt;0,"رصيد سالب","")))</f>
        <v/>
      </c>
    </row>
    <row r="37">
      <c r="A37" s="24">
        <f>IF(H37="","",ROW()-5)</f>
        <v/>
      </c>
      <c r="B37" s="25" t="n"/>
      <c r="C37" s="26" t="n"/>
      <c r="D37" s="26" t="n"/>
      <c r="E37" s="21" t="n"/>
      <c r="F37" s="21" t="n"/>
      <c r="G37" s="26" t="n"/>
      <c r="H37" s="20" t="n"/>
      <c r="I37" s="27">
        <f>IF(OR(D37="",H37=""),"",IF(D37="قبض",H37,0))</f>
        <v/>
      </c>
      <c r="J37" s="27">
        <f>IF(OR(D37="",H37=""),"",IF(D37="صرف",H37,0))</f>
        <v/>
      </c>
      <c r="K37" s="27">
        <f>IF(I37="","",$C$3+SUM(I$6:I37)-SUM(J$6:J37))</f>
        <v/>
      </c>
      <c r="L37" s="28">
        <f>IF(C37="","",IF(COUNTIF($C$6:$C$55,C37)&gt;1,"رقم مكرر",IF(N(K37)&lt;0,"رصيد سالب","")))</f>
        <v/>
      </c>
    </row>
    <row r="38">
      <c r="A38" s="24">
        <f>IF(H38="","",ROW()-5)</f>
        <v/>
      </c>
      <c r="B38" s="25" t="n"/>
      <c r="C38" s="26" t="n"/>
      <c r="D38" s="26" t="n"/>
      <c r="E38" s="21" t="n"/>
      <c r="F38" s="21" t="n"/>
      <c r="G38" s="26" t="n"/>
      <c r="H38" s="20" t="n"/>
      <c r="I38" s="27">
        <f>IF(OR(D38="",H38=""),"",IF(D38="قبض",H38,0))</f>
        <v/>
      </c>
      <c r="J38" s="27">
        <f>IF(OR(D38="",H38=""),"",IF(D38="صرف",H38,0))</f>
        <v/>
      </c>
      <c r="K38" s="27">
        <f>IF(I38="","",$C$3+SUM(I$6:I38)-SUM(J$6:J38))</f>
        <v/>
      </c>
      <c r="L38" s="28">
        <f>IF(C38="","",IF(COUNTIF($C$6:$C$55,C38)&gt;1,"رقم مكرر",IF(N(K38)&lt;0,"رصيد سالب","")))</f>
        <v/>
      </c>
    </row>
    <row r="39">
      <c r="A39" s="24">
        <f>IF(H39="","",ROW()-5)</f>
        <v/>
      </c>
      <c r="B39" s="25" t="n"/>
      <c r="C39" s="26" t="n"/>
      <c r="D39" s="26" t="n"/>
      <c r="E39" s="21" t="n"/>
      <c r="F39" s="21" t="n"/>
      <c r="G39" s="26" t="n"/>
      <c r="H39" s="20" t="n"/>
      <c r="I39" s="27">
        <f>IF(OR(D39="",H39=""),"",IF(D39="قبض",H39,0))</f>
        <v/>
      </c>
      <c r="J39" s="27">
        <f>IF(OR(D39="",H39=""),"",IF(D39="صرف",H39,0))</f>
        <v/>
      </c>
      <c r="K39" s="27">
        <f>IF(I39="","",$C$3+SUM(I$6:I39)-SUM(J$6:J39))</f>
        <v/>
      </c>
      <c r="L39" s="28">
        <f>IF(C39="","",IF(COUNTIF($C$6:$C$55,C39)&gt;1,"رقم مكرر",IF(N(K39)&lt;0,"رصيد سالب","")))</f>
        <v/>
      </c>
    </row>
    <row r="40">
      <c r="A40" s="24">
        <f>IF(H40="","",ROW()-5)</f>
        <v/>
      </c>
      <c r="B40" s="25" t="n"/>
      <c r="C40" s="26" t="n"/>
      <c r="D40" s="26" t="n"/>
      <c r="E40" s="21" t="n"/>
      <c r="F40" s="21" t="n"/>
      <c r="G40" s="26" t="n"/>
      <c r="H40" s="20" t="n"/>
      <c r="I40" s="27">
        <f>IF(OR(D40="",H40=""),"",IF(D40="قبض",H40,0))</f>
        <v/>
      </c>
      <c r="J40" s="27">
        <f>IF(OR(D40="",H40=""),"",IF(D40="صرف",H40,0))</f>
        <v/>
      </c>
      <c r="K40" s="27">
        <f>IF(I40="","",$C$3+SUM(I$6:I40)-SUM(J$6:J40))</f>
        <v/>
      </c>
      <c r="L40" s="28">
        <f>IF(C40="","",IF(COUNTIF($C$6:$C$55,C40)&gt;1,"رقم مكرر",IF(N(K40)&lt;0,"رصيد سالب","")))</f>
        <v/>
      </c>
    </row>
    <row r="41">
      <c r="A41" s="24">
        <f>IF(H41="","",ROW()-5)</f>
        <v/>
      </c>
      <c r="B41" s="25" t="n"/>
      <c r="C41" s="26" t="n"/>
      <c r="D41" s="26" t="n"/>
      <c r="E41" s="21" t="n"/>
      <c r="F41" s="21" t="n"/>
      <c r="G41" s="26" t="n"/>
      <c r="H41" s="20" t="n"/>
      <c r="I41" s="27">
        <f>IF(OR(D41="",H41=""),"",IF(D41="قبض",H41,0))</f>
        <v/>
      </c>
      <c r="J41" s="27">
        <f>IF(OR(D41="",H41=""),"",IF(D41="صرف",H41,0))</f>
        <v/>
      </c>
      <c r="K41" s="27">
        <f>IF(I41="","",$C$3+SUM(I$6:I41)-SUM(J$6:J41))</f>
        <v/>
      </c>
      <c r="L41" s="28">
        <f>IF(C41="","",IF(COUNTIF($C$6:$C$55,C41)&gt;1,"رقم مكرر",IF(N(K41)&lt;0,"رصيد سالب","")))</f>
        <v/>
      </c>
    </row>
    <row r="42">
      <c r="A42" s="24">
        <f>IF(H42="","",ROW()-5)</f>
        <v/>
      </c>
      <c r="B42" s="25" t="n"/>
      <c r="C42" s="26" t="n"/>
      <c r="D42" s="26" t="n"/>
      <c r="E42" s="21" t="n"/>
      <c r="F42" s="21" t="n"/>
      <c r="G42" s="26" t="n"/>
      <c r="H42" s="20" t="n"/>
      <c r="I42" s="27">
        <f>IF(OR(D42="",H42=""),"",IF(D42="قبض",H42,0))</f>
        <v/>
      </c>
      <c r="J42" s="27">
        <f>IF(OR(D42="",H42=""),"",IF(D42="صرف",H42,0))</f>
        <v/>
      </c>
      <c r="K42" s="27">
        <f>IF(I42="","",$C$3+SUM(I$6:I42)-SUM(J$6:J42))</f>
        <v/>
      </c>
      <c r="L42" s="28">
        <f>IF(C42="","",IF(COUNTIF($C$6:$C$55,C42)&gt;1,"رقم مكرر",IF(N(K42)&lt;0,"رصيد سالب","")))</f>
        <v/>
      </c>
    </row>
    <row r="43">
      <c r="A43" s="24">
        <f>IF(H43="","",ROW()-5)</f>
        <v/>
      </c>
      <c r="B43" s="25" t="n"/>
      <c r="C43" s="26" t="n"/>
      <c r="D43" s="26" t="n"/>
      <c r="E43" s="21" t="n"/>
      <c r="F43" s="21" t="n"/>
      <c r="G43" s="26" t="n"/>
      <c r="H43" s="20" t="n"/>
      <c r="I43" s="27">
        <f>IF(OR(D43="",H43=""),"",IF(D43="قبض",H43,0))</f>
        <v/>
      </c>
      <c r="J43" s="27">
        <f>IF(OR(D43="",H43=""),"",IF(D43="صرف",H43,0))</f>
        <v/>
      </c>
      <c r="K43" s="27">
        <f>IF(I43="","",$C$3+SUM(I$6:I43)-SUM(J$6:J43))</f>
        <v/>
      </c>
      <c r="L43" s="28">
        <f>IF(C43="","",IF(COUNTIF($C$6:$C$55,C43)&gt;1,"رقم مكرر",IF(N(K43)&lt;0,"رصيد سالب","")))</f>
        <v/>
      </c>
    </row>
    <row r="44">
      <c r="A44" s="24">
        <f>IF(H44="","",ROW()-5)</f>
        <v/>
      </c>
      <c r="B44" s="25" t="n"/>
      <c r="C44" s="26" t="n"/>
      <c r="D44" s="26" t="n"/>
      <c r="E44" s="21" t="n"/>
      <c r="F44" s="21" t="n"/>
      <c r="G44" s="26" t="n"/>
      <c r="H44" s="20" t="n"/>
      <c r="I44" s="27">
        <f>IF(OR(D44="",H44=""),"",IF(D44="قبض",H44,0))</f>
        <v/>
      </c>
      <c r="J44" s="27">
        <f>IF(OR(D44="",H44=""),"",IF(D44="صرف",H44,0))</f>
        <v/>
      </c>
      <c r="K44" s="27">
        <f>IF(I44="","",$C$3+SUM(I$6:I44)-SUM(J$6:J44))</f>
        <v/>
      </c>
      <c r="L44" s="28">
        <f>IF(C44="","",IF(COUNTIF($C$6:$C$55,C44)&gt;1,"رقم مكرر",IF(N(K44)&lt;0,"رصيد سالب","")))</f>
        <v/>
      </c>
    </row>
    <row r="45">
      <c r="A45" s="24">
        <f>IF(H45="","",ROW()-5)</f>
        <v/>
      </c>
      <c r="B45" s="25" t="n"/>
      <c r="C45" s="26" t="n"/>
      <c r="D45" s="26" t="n"/>
      <c r="E45" s="21" t="n"/>
      <c r="F45" s="21" t="n"/>
      <c r="G45" s="26" t="n"/>
      <c r="H45" s="20" t="n"/>
      <c r="I45" s="27">
        <f>IF(OR(D45="",H45=""),"",IF(D45="قبض",H45,0))</f>
        <v/>
      </c>
      <c r="J45" s="27">
        <f>IF(OR(D45="",H45=""),"",IF(D45="صرف",H45,0))</f>
        <v/>
      </c>
      <c r="K45" s="27">
        <f>IF(I45="","",$C$3+SUM(I$6:I45)-SUM(J$6:J45))</f>
        <v/>
      </c>
      <c r="L45" s="28">
        <f>IF(C45="","",IF(COUNTIF($C$6:$C$55,C45)&gt;1,"رقم مكرر",IF(N(K45)&lt;0,"رصيد سالب","")))</f>
        <v/>
      </c>
    </row>
    <row r="46">
      <c r="A46" s="24">
        <f>IF(H46="","",ROW()-5)</f>
        <v/>
      </c>
      <c r="B46" s="25" t="n"/>
      <c r="C46" s="26" t="n"/>
      <c r="D46" s="26" t="n"/>
      <c r="E46" s="21" t="n"/>
      <c r="F46" s="21" t="n"/>
      <c r="G46" s="26" t="n"/>
      <c r="H46" s="20" t="n"/>
      <c r="I46" s="27">
        <f>IF(OR(D46="",H46=""),"",IF(D46="قبض",H46,0))</f>
        <v/>
      </c>
      <c r="J46" s="27">
        <f>IF(OR(D46="",H46=""),"",IF(D46="صرف",H46,0))</f>
        <v/>
      </c>
      <c r="K46" s="27">
        <f>IF(I46="","",$C$3+SUM(I$6:I46)-SUM(J$6:J46))</f>
        <v/>
      </c>
      <c r="L46" s="28">
        <f>IF(C46="","",IF(COUNTIF($C$6:$C$55,C46)&gt;1,"رقم مكرر",IF(N(K46)&lt;0,"رصيد سالب","")))</f>
        <v/>
      </c>
    </row>
    <row r="47">
      <c r="A47" s="24">
        <f>IF(H47="","",ROW()-5)</f>
        <v/>
      </c>
      <c r="B47" s="25" t="n"/>
      <c r="C47" s="26" t="n"/>
      <c r="D47" s="26" t="n"/>
      <c r="E47" s="21" t="n"/>
      <c r="F47" s="21" t="n"/>
      <c r="G47" s="26" t="n"/>
      <c r="H47" s="20" t="n"/>
      <c r="I47" s="27">
        <f>IF(OR(D47="",H47=""),"",IF(D47="قبض",H47,0))</f>
        <v/>
      </c>
      <c r="J47" s="27">
        <f>IF(OR(D47="",H47=""),"",IF(D47="صرف",H47,0))</f>
        <v/>
      </c>
      <c r="K47" s="27">
        <f>IF(I47="","",$C$3+SUM(I$6:I47)-SUM(J$6:J47))</f>
        <v/>
      </c>
      <c r="L47" s="28">
        <f>IF(C47="","",IF(COUNTIF($C$6:$C$55,C47)&gt;1,"رقم مكرر",IF(N(K47)&lt;0,"رصيد سالب","")))</f>
        <v/>
      </c>
    </row>
    <row r="48">
      <c r="A48" s="24">
        <f>IF(H48="","",ROW()-5)</f>
        <v/>
      </c>
      <c r="B48" s="25" t="n"/>
      <c r="C48" s="26" t="n"/>
      <c r="D48" s="26" t="n"/>
      <c r="E48" s="21" t="n"/>
      <c r="F48" s="21" t="n"/>
      <c r="G48" s="26" t="n"/>
      <c r="H48" s="20" t="n"/>
      <c r="I48" s="27">
        <f>IF(OR(D48="",H48=""),"",IF(D48="قبض",H48,0))</f>
        <v/>
      </c>
      <c r="J48" s="27">
        <f>IF(OR(D48="",H48=""),"",IF(D48="صرف",H48,0))</f>
        <v/>
      </c>
      <c r="K48" s="27">
        <f>IF(I48="","",$C$3+SUM(I$6:I48)-SUM(J$6:J48))</f>
        <v/>
      </c>
      <c r="L48" s="28">
        <f>IF(C48="","",IF(COUNTIF($C$6:$C$55,C48)&gt;1,"رقم مكرر",IF(N(K48)&lt;0,"رصيد سالب","")))</f>
        <v/>
      </c>
    </row>
    <row r="49">
      <c r="A49" s="24">
        <f>IF(H49="","",ROW()-5)</f>
        <v/>
      </c>
      <c r="B49" s="25" t="n"/>
      <c r="C49" s="26" t="n"/>
      <c r="D49" s="26" t="n"/>
      <c r="E49" s="21" t="n"/>
      <c r="F49" s="21" t="n"/>
      <c r="G49" s="26" t="n"/>
      <c r="H49" s="20" t="n"/>
      <c r="I49" s="27">
        <f>IF(OR(D49="",H49=""),"",IF(D49="قبض",H49,0))</f>
        <v/>
      </c>
      <c r="J49" s="27">
        <f>IF(OR(D49="",H49=""),"",IF(D49="صرف",H49,0))</f>
        <v/>
      </c>
      <c r="K49" s="27">
        <f>IF(I49="","",$C$3+SUM(I$6:I49)-SUM(J$6:J49))</f>
        <v/>
      </c>
      <c r="L49" s="28">
        <f>IF(C49="","",IF(COUNTIF($C$6:$C$55,C49)&gt;1,"رقم مكرر",IF(N(K49)&lt;0,"رصيد سالب","")))</f>
        <v/>
      </c>
    </row>
    <row r="50">
      <c r="A50" s="24">
        <f>IF(H50="","",ROW()-5)</f>
        <v/>
      </c>
      <c r="B50" s="25" t="n"/>
      <c r="C50" s="26" t="n"/>
      <c r="D50" s="26" t="n"/>
      <c r="E50" s="21" t="n"/>
      <c r="F50" s="21" t="n"/>
      <c r="G50" s="26" t="n"/>
      <c r="H50" s="20" t="n"/>
      <c r="I50" s="27">
        <f>IF(OR(D50="",H50=""),"",IF(D50="قبض",H50,0))</f>
        <v/>
      </c>
      <c r="J50" s="27">
        <f>IF(OR(D50="",H50=""),"",IF(D50="صرف",H50,0))</f>
        <v/>
      </c>
      <c r="K50" s="27">
        <f>IF(I50="","",$C$3+SUM(I$6:I50)-SUM(J$6:J50))</f>
        <v/>
      </c>
      <c r="L50" s="28">
        <f>IF(C50="","",IF(COUNTIF($C$6:$C$55,C50)&gt;1,"رقم مكرر",IF(N(K50)&lt;0,"رصيد سالب","")))</f>
        <v/>
      </c>
    </row>
    <row r="51">
      <c r="A51" s="24">
        <f>IF(H51="","",ROW()-5)</f>
        <v/>
      </c>
      <c r="B51" s="25" t="n"/>
      <c r="C51" s="26" t="n"/>
      <c r="D51" s="26" t="n"/>
      <c r="E51" s="21" t="n"/>
      <c r="F51" s="21" t="n"/>
      <c r="G51" s="26" t="n"/>
      <c r="H51" s="20" t="n"/>
      <c r="I51" s="27">
        <f>IF(OR(D51="",H51=""),"",IF(D51="قبض",H51,0))</f>
        <v/>
      </c>
      <c r="J51" s="27">
        <f>IF(OR(D51="",H51=""),"",IF(D51="صرف",H51,0))</f>
        <v/>
      </c>
      <c r="K51" s="27">
        <f>IF(I51="","",$C$3+SUM(I$6:I51)-SUM(J$6:J51))</f>
        <v/>
      </c>
      <c r="L51" s="28">
        <f>IF(C51="","",IF(COUNTIF($C$6:$C$55,C51)&gt;1,"رقم مكرر",IF(N(K51)&lt;0,"رصيد سالب","")))</f>
        <v/>
      </c>
    </row>
    <row r="52">
      <c r="A52" s="24">
        <f>IF(H52="","",ROW()-5)</f>
        <v/>
      </c>
      <c r="B52" s="25" t="n"/>
      <c r="C52" s="26" t="n"/>
      <c r="D52" s="26" t="n"/>
      <c r="E52" s="21" t="n"/>
      <c r="F52" s="21" t="n"/>
      <c r="G52" s="26" t="n"/>
      <c r="H52" s="20" t="n"/>
      <c r="I52" s="27">
        <f>IF(OR(D52="",H52=""),"",IF(D52="قبض",H52,0))</f>
        <v/>
      </c>
      <c r="J52" s="27">
        <f>IF(OR(D52="",H52=""),"",IF(D52="صرف",H52,0))</f>
        <v/>
      </c>
      <c r="K52" s="27">
        <f>IF(I52="","",$C$3+SUM(I$6:I52)-SUM(J$6:J52))</f>
        <v/>
      </c>
      <c r="L52" s="28">
        <f>IF(C52="","",IF(COUNTIF($C$6:$C$55,C52)&gt;1,"رقم مكرر",IF(N(K52)&lt;0,"رصيد سالب","")))</f>
        <v/>
      </c>
    </row>
    <row r="53">
      <c r="A53" s="24">
        <f>IF(H53="","",ROW()-5)</f>
        <v/>
      </c>
      <c r="B53" s="25" t="n"/>
      <c r="C53" s="26" t="n"/>
      <c r="D53" s="26" t="n"/>
      <c r="E53" s="21" t="n"/>
      <c r="F53" s="21" t="n"/>
      <c r="G53" s="26" t="n"/>
      <c r="H53" s="20" t="n"/>
      <c r="I53" s="27">
        <f>IF(OR(D53="",H53=""),"",IF(D53="قبض",H53,0))</f>
        <v/>
      </c>
      <c r="J53" s="27">
        <f>IF(OR(D53="",H53=""),"",IF(D53="صرف",H53,0))</f>
        <v/>
      </c>
      <c r="K53" s="27">
        <f>IF(I53="","",$C$3+SUM(I$6:I53)-SUM(J$6:J53))</f>
        <v/>
      </c>
      <c r="L53" s="28">
        <f>IF(C53="","",IF(COUNTIF($C$6:$C$55,C53)&gt;1,"رقم مكرر",IF(N(K53)&lt;0,"رصيد سالب","")))</f>
        <v/>
      </c>
    </row>
    <row r="54">
      <c r="A54" s="24">
        <f>IF(H54="","",ROW()-5)</f>
        <v/>
      </c>
      <c r="B54" s="25" t="n"/>
      <c r="C54" s="26" t="n"/>
      <c r="D54" s="26" t="n"/>
      <c r="E54" s="21" t="n"/>
      <c r="F54" s="21" t="n"/>
      <c r="G54" s="26" t="n"/>
      <c r="H54" s="20" t="n"/>
      <c r="I54" s="27">
        <f>IF(OR(D54="",H54=""),"",IF(D54="قبض",H54,0))</f>
        <v/>
      </c>
      <c r="J54" s="27">
        <f>IF(OR(D54="",H54=""),"",IF(D54="صرف",H54,0))</f>
        <v/>
      </c>
      <c r="K54" s="27">
        <f>IF(I54="","",$C$3+SUM(I$6:I54)-SUM(J$6:J54))</f>
        <v/>
      </c>
      <c r="L54" s="28">
        <f>IF(C54="","",IF(COUNTIF($C$6:$C$55,C54)&gt;1,"رقم مكرر",IF(N(K54)&lt;0,"رصيد سالب","")))</f>
        <v/>
      </c>
    </row>
    <row r="55">
      <c r="A55" s="24">
        <f>IF(H55="","",ROW()-5)</f>
        <v/>
      </c>
      <c r="B55" s="25" t="n"/>
      <c r="C55" s="26" t="n"/>
      <c r="D55" s="26" t="n"/>
      <c r="E55" s="21" t="n"/>
      <c r="F55" s="21" t="n"/>
      <c r="G55" s="26" t="n"/>
      <c r="H55" s="20" t="n"/>
      <c r="I55" s="27">
        <f>IF(OR(D55="",H55=""),"",IF(D55="قبض",H55,0))</f>
        <v/>
      </c>
      <c r="J55" s="27">
        <f>IF(OR(D55="",H55=""),"",IF(D55="صرف",H55,0))</f>
        <v/>
      </c>
      <c r="K55" s="27">
        <f>IF(I55="","",$C$3+SUM(I$6:I55)-SUM(J$6:J55))</f>
        <v/>
      </c>
      <c r="L55" s="28">
        <f>IF(C55="","",IF(COUNTIF($C$6:$C$55,C55)&gt;1,"رقم مكرر",IF(N(K55)&lt;0,"رصيد سالب","")))</f>
        <v/>
      </c>
    </row>
    <row r="56">
      <c r="A56" s="29" t="n"/>
      <c r="B56" s="29" t="n"/>
      <c r="C56" s="29" t="n"/>
      <c r="D56" s="29" t="n"/>
      <c r="E56" s="29" t="n"/>
      <c r="F56" s="30" t="inlineStr">
        <is>
          <t>إجمالي الشهر ورصيد آخر المدة</t>
        </is>
      </c>
      <c r="G56" s="29" t="n"/>
      <c r="H56" s="29" t="n"/>
      <c r="I56" s="31">
        <f>SUM(I6:I55)</f>
        <v/>
      </c>
      <c r="J56" s="31">
        <f>SUM(J6:J55)</f>
        <v/>
      </c>
      <c r="K56" s="31">
        <f>C3+I56-J56</f>
        <v/>
      </c>
      <c r="L56" s="29" t="n"/>
    </row>
  </sheetData>
  <sheetProtection selectLockedCells="0" selectUnlockedCells="0" sheet="1" objects="0" insertRows="1" insertHyperlinks="1" autoFilter="0" scenarios="0" formatColumns="0" deleteColumns="1" insertColumns="1" pivotTables="1" deleteRows="1" formatCells="0" formatRows="0" sort="0"/>
  <mergeCells count="4">
    <mergeCell ref="F3:G3"/>
    <mergeCell ref="A2:L2"/>
    <mergeCell ref="A3:B3"/>
    <mergeCell ref="A1:L1"/>
  </mergeCells>
  <conditionalFormatting sqref="L6:L55">
    <cfRule type="cellIs" priority="1" operator="equal" dxfId="0">
      <formula>"رقم مكرر"</formula>
    </cfRule>
    <cfRule type="cellIs" priority="2" operator="equal" dxfId="0">
      <formula>"رصيد سالب"</formula>
    </cfRule>
  </conditionalFormatting>
  <dataValidations count="2">
    <dataValidation sqref="D6:D55" showDropDown="0" showInputMessage="0" showErrorMessage="0" allowBlank="1" type="list">
      <formula1>"قبض,صرف"</formula1>
    </dataValidation>
    <dataValidation sqref="G6:G55" showDropDown="0" showInputMessage="0" showErrorMessage="0" allowBlank="1" type="list">
      <formula1>"العملاء,المبيعات,الموردون,البنك,سلف العاملين,الأجور والمرتبات,مصروفات عمومية,مصروفات بيعية,إيرادات أخرى,أخرى"</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D20"/>
  <sheetViews>
    <sheetView showGridLines="0" rightToLeft="1" workbookViewId="0">
      <selection activeCell="A1" sqref="A1"/>
    </sheetView>
  </sheetViews>
  <sheetFormatPr baseColWidth="8" defaultRowHeight="15"/>
  <cols>
    <col width="26" customWidth="1" min="1" max="1"/>
    <col width="15" customWidth="1" min="2" max="2"/>
    <col width="15" customWidth="1" min="3" max="3"/>
    <col width="15" customWidth="1" min="4" max="4"/>
  </cols>
  <sheetData>
    <row r="1" ht="30" customHeight="1">
      <c r="A1" s="15" t="inlineStr">
        <is>
          <t>ملخص الحركة حسب الحساب المقابل</t>
        </is>
      </c>
      <c r="B1" s="16" t="n"/>
      <c r="C1" s="16" t="n"/>
      <c r="D1" s="16" t="n"/>
    </row>
    <row r="4" ht="30" customHeight="1">
      <c r="A4" s="23" t="inlineStr">
        <is>
          <t>الحساب</t>
        </is>
      </c>
      <c r="B4" s="23" t="inlineStr">
        <is>
          <t>مقبوضات</t>
        </is>
      </c>
      <c r="C4" s="23" t="inlineStr">
        <is>
          <t>مدفوعات</t>
        </is>
      </c>
      <c r="D4" s="23" t="inlineStr">
        <is>
          <t>الصافي</t>
        </is>
      </c>
    </row>
    <row r="5">
      <c r="A5" s="18" t="inlineStr">
        <is>
          <t>العملاء</t>
        </is>
      </c>
      <c r="B5" s="27">
        <f>SUMIFS('السجل'!$I$6:$I$55,'السجل'!$G$6:$G$55,$A5)</f>
        <v/>
      </c>
      <c r="C5" s="27">
        <f>SUMIFS('السجل'!$J$6:$J$55,'السجل'!$G$6:$G$55,$A5)</f>
        <v/>
      </c>
      <c r="D5" s="27">
        <f>B5-C5</f>
        <v/>
      </c>
    </row>
    <row r="6">
      <c r="A6" s="18" t="inlineStr">
        <is>
          <t>المبيعات</t>
        </is>
      </c>
      <c r="B6" s="27">
        <f>SUMIFS('السجل'!$I$6:$I$55,'السجل'!$G$6:$G$55,$A6)</f>
        <v/>
      </c>
      <c r="C6" s="27">
        <f>SUMIFS('السجل'!$J$6:$J$55,'السجل'!$G$6:$G$55,$A6)</f>
        <v/>
      </c>
      <c r="D6" s="27">
        <f>B6-C6</f>
        <v/>
      </c>
    </row>
    <row r="7">
      <c r="A7" s="18" t="inlineStr">
        <is>
          <t>الموردون</t>
        </is>
      </c>
      <c r="B7" s="27">
        <f>SUMIFS('السجل'!$I$6:$I$55,'السجل'!$G$6:$G$55,$A7)</f>
        <v/>
      </c>
      <c r="C7" s="27">
        <f>SUMIFS('السجل'!$J$6:$J$55,'السجل'!$G$6:$G$55,$A7)</f>
        <v/>
      </c>
      <c r="D7" s="27">
        <f>B7-C7</f>
        <v/>
      </c>
    </row>
    <row r="8">
      <c r="A8" s="18" t="inlineStr">
        <is>
          <t>البنك</t>
        </is>
      </c>
      <c r="B8" s="27">
        <f>SUMIFS('السجل'!$I$6:$I$55,'السجل'!$G$6:$G$55,$A8)</f>
        <v/>
      </c>
      <c r="C8" s="27">
        <f>SUMIFS('السجل'!$J$6:$J$55,'السجل'!$G$6:$G$55,$A8)</f>
        <v/>
      </c>
      <c r="D8" s="27">
        <f>B8-C8</f>
        <v/>
      </c>
    </row>
    <row r="9">
      <c r="A9" s="18" t="inlineStr">
        <is>
          <t>سلف العاملين</t>
        </is>
      </c>
      <c r="B9" s="27">
        <f>SUMIFS('السجل'!$I$6:$I$55,'السجل'!$G$6:$G$55,$A9)</f>
        <v/>
      </c>
      <c r="C9" s="27">
        <f>SUMIFS('السجل'!$J$6:$J$55,'السجل'!$G$6:$G$55,$A9)</f>
        <v/>
      </c>
      <c r="D9" s="27">
        <f>B9-C9</f>
        <v/>
      </c>
    </row>
    <row r="10">
      <c r="A10" s="18" t="inlineStr">
        <is>
          <t>الأجور والمرتبات</t>
        </is>
      </c>
      <c r="B10" s="27">
        <f>SUMIFS('السجل'!$I$6:$I$55,'السجل'!$G$6:$G$55,$A10)</f>
        <v/>
      </c>
      <c r="C10" s="27">
        <f>SUMIFS('السجل'!$J$6:$J$55,'السجل'!$G$6:$G$55,$A10)</f>
        <v/>
      </c>
      <c r="D10" s="27">
        <f>B10-C10</f>
        <v/>
      </c>
    </row>
    <row r="11">
      <c r="A11" s="18" t="inlineStr">
        <is>
          <t>مصروفات عمومية</t>
        </is>
      </c>
      <c r="B11" s="27">
        <f>SUMIFS('السجل'!$I$6:$I$55,'السجل'!$G$6:$G$55,$A11)</f>
        <v/>
      </c>
      <c r="C11" s="27">
        <f>SUMIFS('السجل'!$J$6:$J$55,'السجل'!$G$6:$G$55,$A11)</f>
        <v/>
      </c>
      <c r="D11" s="27">
        <f>B11-C11</f>
        <v/>
      </c>
    </row>
    <row r="12">
      <c r="A12" s="18" t="inlineStr">
        <is>
          <t>مصروفات بيعية</t>
        </is>
      </c>
      <c r="B12" s="27">
        <f>SUMIFS('السجل'!$I$6:$I$55,'السجل'!$G$6:$G$55,$A12)</f>
        <v/>
      </c>
      <c r="C12" s="27">
        <f>SUMIFS('السجل'!$J$6:$J$55,'السجل'!$G$6:$G$55,$A12)</f>
        <v/>
      </c>
      <c r="D12" s="27">
        <f>B12-C12</f>
        <v/>
      </c>
    </row>
    <row r="13">
      <c r="A13" s="18" t="inlineStr">
        <is>
          <t>إيرادات أخرى</t>
        </is>
      </c>
      <c r="B13" s="27">
        <f>SUMIFS('السجل'!$I$6:$I$55,'السجل'!$G$6:$G$55,$A13)</f>
        <v/>
      </c>
      <c r="C13" s="27">
        <f>SUMIFS('السجل'!$J$6:$J$55,'السجل'!$G$6:$G$55,$A13)</f>
        <v/>
      </c>
      <c r="D13" s="27">
        <f>B13-C13</f>
        <v/>
      </c>
    </row>
    <row r="14">
      <c r="A14" s="18" t="inlineStr">
        <is>
          <t>أخرى</t>
        </is>
      </c>
      <c r="B14" s="27">
        <f>SUMIFS('السجل'!$I$6:$I$55,'السجل'!$G$6:$G$55,$A14)</f>
        <v/>
      </c>
      <c r="C14" s="27">
        <f>SUMIFS('السجل'!$J$6:$J$55,'السجل'!$G$6:$G$55,$A14)</f>
        <v/>
      </c>
      <c r="D14" s="27">
        <f>B14-C14</f>
        <v/>
      </c>
    </row>
    <row r="15">
      <c r="A15" s="30" t="inlineStr">
        <is>
          <t>الإجمالي</t>
        </is>
      </c>
      <c r="B15" s="31">
        <f>SUM(B5:B14)</f>
        <v/>
      </c>
      <c r="C15" s="31">
        <f>SUM(C5:C14)</f>
        <v/>
      </c>
      <c r="D15" s="31">
        <f>SUM(D5:D14)</f>
        <v/>
      </c>
    </row>
    <row r="17">
      <c r="A17" s="32" t="inlineStr">
        <is>
          <t>رصيد أول المدة</t>
        </is>
      </c>
      <c r="B17" s="27">
        <f>'السجل'!C3</f>
        <v/>
      </c>
    </row>
    <row r="18">
      <c r="A18" s="32" t="inlineStr">
        <is>
          <t>عدد سندات القبض</t>
        </is>
      </c>
      <c r="B18" s="33">
        <f>COUNTIF('السجل'!D6:D55,"قبض")</f>
        <v/>
      </c>
    </row>
    <row r="19">
      <c r="A19" s="32" t="inlineStr">
        <is>
          <t>عدد سندات الصرف</t>
        </is>
      </c>
      <c r="B19" s="33">
        <f>COUNTIF('السجل'!D6:D55,"صرف")</f>
        <v/>
      </c>
    </row>
    <row r="20">
      <c r="A20" s="18" t="inlineStr">
        <is>
          <t>رصيد آخر المدة</t>
        </is>
      </c>
      <c r="B20" s="34">
        <f>B17+B15-C15</f>
        <v/>
      </c>
    </row>
  </sheetData>
  <sheetProtection selectLockedCells="0" selectUnlockedCells="0" sheet="1" objects="0" insertRows="1" insertHyperlinks="1" autoFilter="0" scenarios="0" formatColumns="0" deleteColumns="1" insertColumns="1" pivotTables="1" deleteRows="1" formatCells="0" formatRows="0" sort="0"/>
  <mergeCells count="1">
    <mergeCell ref="A1:D1"/>
  </mergeCells>
  <pageMargins left="0.75" right="0.75" top="1" bottom="1" header="0.5" footer="0.5"/>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2:D17"/>
  <sheetViews>
    <sheetView showGridLines="0" rightToLeft="1" workbookViewId="0">
      <selection activeCell="A1" sqref="A1"/>
    </sheetView>
  </sheetViews>
  <sheetFormatPr baseColWidth="8" defaultRowHeight="15"/>
  <cols>
    <col width="24" customWidth="1" min="1" max="1"/>
    <col width="22" customWidth="1" min="2" max="2"/>
    <col width="22" customWidth="1" min="3" max="3"/>
    <col width="22" customWidth="1" min="4" max="4"/>
  </cols>
  <sheetData>
    <row r="2">
      <c r="A2" s="18" t="inlineStr">
        <is>
          <t>رقم السطر في السجل</t>
        </is>
      </c>
      <c r="B2" s="35" t="n">
        <v>14</v>
      </c>
    </row>
    <row r="4" ht="34" customHeight="1">
      <c r="A4" s="8">
        <f>IF(INDEX('السجل'!D6:D55,B2)="قبض","سند قبض نقدية","سند صرف نقدية")</f>
        <v/>
      </c>
    </row>
    <row r="6" ht="22" customHeight="1">
      <c r="A6" s="18" t="inlineStr">
        <is>
          <t>رقم السند</t>
        </is>
      </c>
      <c r="B6" s="36">
        <f>INDEX('السجل'!C6:C55,$B$2)</f>
        <v/>
      </c>
      <c r="C6" s="37" t="n"/>
      <c r="D6" s="19" t="n"/>
    </row>
    <row r="7" ht="22" customHeight="1">
      <c r="A7" s="18" t="inlineStr">
        <is>
          <t>التاريخ</t>
        </is>
      </c>
      <c r="B7" s="38">
        <f>INDEX('السجل'!B6:B55,$B$2)</f>
        <v/>
      </c>
      <c r="C7" s="37" t="n"/>
      <c r="D7" s="19" t="n"/>
    </row>
    <row r="8" ht="22" customHeight="1">
      <c r="A8" s="18" t="inlineStr">
        <is>
          <t>الاسم</t>
        </is>
      </c>
      <c r="B8" s="36">
        <f>INDEX('السجل'!E6:E55,$B$2)</f>
        <v/>
      </c>
      <c r="C8" s="37" t="n"/>
      <c r="D8" s="19" t="n"/>
    </row>
    <row r="9" ht="22" customHeight="1">
      <c r="A9" s="18" t="inlineStr">
        <is>
          <t>البيان</t>
        </is>
      </c>
      <c r="B9" s="36">
        <f>INDEX('السجل'!F6:F55,$B$2)</f>
        <v/>
      </c>
      <c r="C9" s="37" t="n"/>
      <c r="D9" s="19" t="n"/>
    </row>
    <row r="10" ht="22" customHeight="1">
      <c r="A10" s="18" t="inlineStr">
        <is>
          <t>الحساب المقابل</t>
        </is>
      </c>
      <c r="B10" s="36">
        <f>INDEX('السجل'!G6:G55,$B$2)</f>
        <v/>
      </c>
      <c r="C10" s="37" t="n"/>
      <c r="D10" s="19" t="n"/>
    </row>
    <row r="11" ht="22" customHeight="1">
      <c r="A11" s="18" t="inlineStr">
        <is>
          <t>المبلغ</t>
        </is>
      </c>
      <c r="B11" s="39">
        <f>INDEX('السجل'!H6:H55,$B$2)</f>
        <v/>
      </c>
      <c r="C11" s="37" t="n"/>
      <c r="D11" s="19" t="n"/>
    </row>
    <row r="12">
      <c r="A12" s="18" t="inlineStr">
        <is>
          <t>المبلغ كتابة</t>
        </is>
      </c>
      <c r="B12" s="21" t="inlineStr">
        <is>
          <t>خمسة وأربعون ألف جنيه فقط لا غير</t>
        </is>
      </c>
      <c r="C12" s="40" t="n"/>
      <c r="D12" s="22" t="n"/>
    </row>
    <row r="15">
      <c r="A15" s="41" t="inlineStr">
        <is>
          <t>المحاسب: ............</t>
        </is>
      </c>
      <c r="C15" s="41" t="inlineStr">
        <is>
          <t>أمين الخزينة: ............</t>
        </is>
      </c>
    </row>
    <row r="17">
      <c r="A17" s="41" t="inlineStr">
        <is>
          <t>المستلم / المسلِّم: ............</t>
        </is>
      </c>
      <c r="C17" s="41" t="inlineStr">
        <is>
          <t>المدير المالي: ............</t>
        </is>
      </c>
    </row>
  </sheetData>
  <sheetProtection selectLockedCells="0" selectUnlockedCells="0" sheet="1" objects="0" insertRows="1" insertHyperlinks="1" autoFilter="0" scenarios="0" formatColumns="0" deleteColumns="1" insertColumns="1" pivotTables="1" deleteRows="1" formatCells="0" formatRows="0" sort="0"/>
  <mergeCells count="8">
    <mergeCell ref="B10:D10"/>
    <mergeCell ref="B11:D11"/>
    <mergeCell ref="A4:D4"/>
    <mergeCell ref="B8:D8"/>
    <mergeCell ref="B9:D9"/>
    <mergeCell ref="B12:D12"/>
    <mergeCell ref="B7:D7"/>
    <mergeCell ref="B6:D6"/>
  </mergeCells>
  <pageMargins left="0.75" right="0.75" top="1" bottom="1" header="0.5" footer="0.5"/>
  <pageSetup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2026-10-29T09:33:58Z</dcterms:created>
  <dcterms:modified xmlns:dcterms="http://purl.org/dc/terms/" xmlns:xsi="http://www.w3.org/2001/XMLSchema-instance" xsi:type="dcterms:W3CDTF">2026-10-29T09:33:58Z</dcterms:modified>
</cp:coreProperties>
</file>