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إعدادات" sheetId="3" state="visible" r:id="rId3"/>
    <sheet xmlns:r="http://schemas.openxmlformats.org/officeDocument/2006/relationships" name="الحركة" sheetId="4" state="visible" r:id="rId4"/>
  </sheets>
  <definedNames>
    <definedName name="_xlnm.Print_Area" localSheetId="3">'الحركة'!$A$1:$F$34</definedName>
  </definedNames>
  <calcPr calcId="124519" fullCalcOnLoad="1"/>
</workbook>
</file>

<file path=xl/styles.xml><?xml version="1.0" encoding="utf-8"?>
<styleSheet xmlns="http://schemas.openxmlformats.org/spreadsheetml/2006/main">
  <numFmts count="3">
    <numFmt numFmtId="164" formatCode="#,##0;[Red]-#,##0"/>
    <numFmt numFmtId="165" formatCode="0.0%"/>
    <numFmt numFmtId="166" formatCode="#,##0.00;[Red]-#,##0.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3">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s>
  <cellStyleXfs count="1">
    <xf numFmtId="0" fontId="0" fillId="0" borderId="0"/>
  </cellStyleXfs>
  <cellXfs count="29">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4"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165" fontId="10" fillId="4" borderId="2" applyAlignment="1" applyProtection="1" pivotButton="0" quotePrefix="0" xfId="0">
      <alignment horizontal="center" vertical="center"/>
      <protection locked="0" hidden="0"/>
    </xf>
    <xf numFmtId="0" fontId="11" fillId="0" borderId="0" applyAlignment="1" pivotButton="0" quotePrefix="0" xfId="0">
      <alignment horizontal="right" vertical="center" wrapText="1"/>
    </xf>
    <xf numFmtId="0" fontId="15" fillId="2" borderId="2" applyAlignment="1" pivotButton="0" quotePrefix="0" xfId="0">
      <alignment horizontal="right" vertical="center" wrapText="1"/>
    </xf>
    <xf numFmtId="1" fontId="10" fillId="4" borderId="2" applyAlignment="1" applyProtection="1" pivotButton="0" quotePrefix="0" xfId="0">
      <alignment horizontal="center" vertical="center"/>
      <protection locked="0" hidden="0"/>
    </xf>
    <xf numFmtId="0" fontId="10" fillId="0" borderId="2" applyAlignment="1" pivotButton="0" quotePrefix="0" xfId="0">
      <alignment horizontal="right" vertical="center" wrapText="1"/>
    </xf>
    <xf numFmtId="164" fontId="10" fillId="0" borderId="2" applyAlignment="1" pivotButton="0" quotePrefix="0" xfId="0">
      <alignment horizontal="center" vertical="center"/>
    </xf>
    <xf numFmtId="164" fontId="14" fillId="0" borderId="2" applyAlignment="1" pivotButton="0" quotePrefix="0" xfId="0">
      <alignment horizontal="center" vertical="center"/>
    </xf>
    <xf numFmtId="164" fontId="16" fillId="5" borderId="2" applyAlignment="1" pivotButton="0" quotePrefix="0" xfId="0">
      <alignment horizontal="center" vertical="center"/>
    </xf>
    <xf numFmtId="166" fontId="10" fillId="0" borderId="2" applyAlignment="1" pivotButton="0" quotePrefix="0" xfId="0">
      <alignment horizontal="center" vertical="center"/>
    </xf>
    <xf numFmtId="165" fontId="10" fillId="0" borderId="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توزيعات المساهمين سنويًا</a:t>
            </a:r>
          </a:p>
        </rich>
      </tx>
    </title>
    <plotArea>
      <barChart>
        <barDir val="col"/>
        <grouping val="clustered"/>
        <ser>
          <idx val="0"/>
          <order val="0"/>
          <tx>
            <v>توزيعات المساهمين سنويًا</v>
          </tx>
          <spPr>
            <a:solidFill xmlns:a="http://schemas.openxmlformats.org/drawingml/2006/main">
              <a:srgbClr val="14213D"/>
            </a:solidFill>
            <a:ln xmlns:a="http://schemas.openxmlformats.org/drawingml/2006/main">
              <a:solidFill>
                <a:srgbClr val="14213D"/>
              </a:solidFill>
              <a:prstDash val="solid"/>
            </a:ln>
          </spPr>
          <cat>
            <numRef>
              <f>'الحركة'!$B$4:$F$4</f>
            </numRef>
          </cat>
          <val>
            <numRef>
              <f>'الحركة'!$B$13:$F$13</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17</row>
      <rowOff>0</rowOff>
    </from>
    <ext cx="6480000" cy="23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_rels/sheet4.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توزيع الأرباح وحركة الأرباح المرحلة والاحتياطي القانوني</t>
        </is>
      </c>
    </row>
    <row r="2" ht="4" customHeight="1">
      <c r="A2" s="9" t="n"/>
    </row>
    <row r="4" ht="22" customHeight="1">
      <c r="B4" s="10" t="inlineStr">
        <is>
          <t>فكرة القالب</t>
        </is>
      </c>
    </row>
    <row r="5" ht="50" customHeight="1">
      <c r="A5" s="11" t="inlineStr">
        <is>
          <t>•</t>
        </is>
      </c>
      <c r="B5" s="12" t="inlineStr">
        <is>
          <t>يوزع صافي ربح كل سنة لخمس سنوات: التحويل للاحتياطي القانوني بنسبته حتى يبلغ الحد المقرر من رأس المال، ثم حصة العاملين ومكافأة مجلس الإدارة، ثم توزيعات المساهمين بنسبة التوزيع المقررة، ويحسب رصيد الاحتياطي والأرباح المرحلة آخر كل سنة ونصيب السهم من التوزيعات.</t>
        </is>
      </c>
    </row>
    <row r="6" ht="22" customHeight="1">
      <c r="B6" s="10" t="inlineStr">
        <is>
          <t>خطوات الاستخدام</t>
        </is>
      </c>
    </row>
    <row r="7" ht="34" customHeight="1">
      <c r="A7" s="11" t="inlineStr">
        <is>
          <t>•</t>
        </is>
      </c>
      <c r="B7" s="12" t="inlineStr">
        <is>
          <t>في ورقة «الإعدادات» اكتب رأس المال المدفوع وعدد الأسهم ونسب الاحتياطي القانوني وحده الأقصى وحصة العاملين ومكافأة المجلس والأرصدة الافتتاحية.</t>
        </is>
      </c>
    </row>
    <row r="8" ht="18" customHeight="1">
      <c r="A8" s="11" t="inlineStr">
        <is>
          <t>•</t>
        </is>
      </c>
      <c r="B8" s="12" t="inlineStr">
        <is>
          <t>في ورقة «الحركة» اكتب صافي الربح المتوقع أو الفعلي لكل سنة ونسبة التوزيع على المساهمين.</t>
        </is>
      </c>
    </row>
    <row r="9" ht="22" customHeight="1">
      <c r="B9" s="10" t="inlineStr">
        <is>
          <t>ملاحظات</t>
        </is>
      </c>
    </row>
    <row r="10" ht="50" customHeight="1">
      <c r="A10" s="11" t="inlineStr">
        <is>
          <t>•</t>
        </is>
      </c>
      <c r="B10" s="12" t="inlineStr">
        <is>
          <t>المثال يتبع الشكل الشائع في الشركات المصرية (احتياطي قانوني 5% حتى 50% من رأس المال، وحصة عاملين 10%). النسب وأساس الحساب يحددها النظام الأساسي للشركة والقانون المطبق، فعدّلها قبل الاعتماد. سنة الخسارة لا يُحوَّل فيها احتياطي ولا يوزع ربح.</t>
        </is>
      </c>
    </row>
    <row r="12" ht="30" customHeight="1">
      <c r="B12" s="13" t="inlineStr">
        <is>
          <t>الخلايا الصفراء للإدخال، وباقي الخلايا معادلات محمية حتى لا تُمسح بالخطأ. لإلغاء الحماية: مراجعة ← إلغاء حماية الورقة (بدون كلمة مرور).</t>
        </is>
      </c>
    </row>
    <row r="13">
      <c r="B13"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1"/>
  <sheetViews>
    <sheetView showGridLines="0" rightToLeft="1" workbookViewId="0">
      <selection activeCell="A1" sqref="A1"/>
    </sheetView>
  </sheetViews>
  <sheetFormatPr baseColWidth="8" defaultRowHeight="15"/>
  <cols>
    <col width="52" customWidth="1" min="1" max="1"/>
    <col width="18" customWidth="1" min="2" max="2"/>
  </cols>
  <sheetData>
    <row r="1" ht="30" customHeight="1">
      <c r="A1" s="15" t="inlineStr">
        <is>
          <t>إعدادات توزيع الأرباح</t>
        </is>
      </c>
      <c r="B1" s="16" t="n"/>
    </row>
    <row r="4">
      <c r="A4" s="17" t="inlineStr">
        <is>
          <t>رأس المال المدفوع</t>
        </is>
      </c>
      <c r="B4" s="18" t="n">
        <v>18000000</v>
      </c>
    </row>
    <row r="5">
      <c r="A5" s="17" t="inlineStr">
        <is>
          <t>عدد الأسهم</t>
        </is>
      </c>
      <c r="B5" s="18" t="n">
        <v>1800000</v>
      </c>
    </row>
    <row r="6">
      <c r="A6" s="17" t="inlineStr">
        <is>
          <t>نسبة التحويل للاحتياطي القانوني من صافي الربح</t>
        </is>
      </c>
      <c r="B6" s="19" t="n">
        <v>0.05</v>
      </c>
    </row>
    <row r="7">
      <c r="A7" s="17" t="inlineStr">
        <is>
          <t>الحد الأقصى للاحتياطي القانوني كنسبة من رأس المال</t>
        </is>
      </c>
      <c r="B7" s="19" t="n">
        <v>0.5</v>
      </c>
    </row>
    <row r="8">
      <c r="A8" s="17" t="inlineStr">
        <is>
          <t>حصة العاملين من الربح القابل للتوزيع</t>
        </is>
      </c>
      <c r="B8" s="19" t="n">
        <v>0.1</v>
      </c>
    </row>
    <row r="9">
      <c r="A9" s="17" t="inlineStr">
        <is>
          <t>مكافأة مجلس الإدارة من الباقي</t>
        </is>
      </c>
      <c r="B9" s="19" t="n">
        <v>0.02</v>
      </c>
    </row>
    <row r="10">
      <c r="A10" s="17" t="inlineStr">
        <is>
          <t>رصيد الاحتياطي القانوني أول المدة</t>
        </is>
      </c>
      <c r="B10" s="18" t="n">
        <v>8600000</v>
      </c>
    </row>
    <row r="11">
      <c r="A11" s="17" t="inlineStr">
        <is>
          <t>رصيد الأرباح المرحلة أول المدة</t>
        </is>
      </c>
      <c r="B11" s="18" t="n">
        <v>3250000</v>
      </c>
    </row>
  </sheetData>
  <sheetProtection selectLockedCells="0" selectUnlockedCells="0" sheet="1" objects="0" insertRows="1" insertHyperlinks="1" autoFilter="0" scenarios="0" formatColumns="0" deleteColumns="1" insertColumns="1" pivotTables="1" deleteRows="1" formatCells="0" formatRows="0" sort="0"/>
  <mergeCells count="1">
    <mergeCell ref="A1:B1"/>
  </mergeCells>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A1:F16"/>
  <sheetViews>
    <sheetView showGridLines="0" rightToLeft="1" workbookViewId="0">
      <selection activeCell="A1" sqref="A1"/>
    </sheetView>
  </sheetViews>
  <sheetFormatPr baseColWidth="8" defaultRowHeight="15"/>
  <cols>
    <col width="44" customWidth="1" min="1" max="1"/>
    <col width="15" customWidth="1" min="2" max="2"/>
    <col width="15" customWidth="1" min="3" max="3"/>
    <col width="15" customWidth="1" min="4" max="4"/>
    <col width="15" customWidth="1" min="5" max="5"/>
    <col width="15" customWidth="1" min="6" max="6"/>
  </cols>
  <sheetData>
    <row r="1" ht="30" customHeight="1">
      <c r="A1" s="15" t="inlineStr">
        <is>
          <t>توزيع الأرباح وحركة الاحتياطي والأرباح المرحلة</t>
        </is>
      </c>
      <c r="B1" s="16" t="n"/>
      <c r="C1" s="16" t="n"/>
      <c r="D1" s="16" t="n"/>
      <c r="E1" s="16" t="n"/>
      <c r="F1" s="16" t="n"/>
    </row>
    <row r="2" ht="30" customHeight="1">
      <c r="A2" s="20" t="inlineStr">
        <is>
          <t>الخلايا الصفراء للإدخال: السنوات وصافي الربح ونسبة التوزيع.</t>
        </is>
      </c>
    </row>
    <row r="4">
      <c r="A4" s="21" t="inlineStr">
        <is>
          <t>السنة</t>
        </is>
      </c>
      <c r="B4" s="22" t="n">
        <v>2026</v>
      </c>
      <c r="C4" s="22" t="n">
        <v>2027</v>
      </c>
      <c r="D4" s="22" t="n">
        <v>2028</v>
      </c>
      <c r="E4" s="22" t="n">
        <v>2029</v>
      </c>
      <c r="F4" s="22" t="n">
        <v>2030</v>
      </c>
    </row>
    <row r="5">
      <c r="A5" s="23" t="inlineStr">
        <is>
          <t>صافي الربح (الخسارة) بعد الضريبة</t>
        </is>
      </c>
      <c r="B5" s="18" t="n">
        <v>4200000</v>
      </c>
      <c r="C5" s="18" t="n">
        <v>5100000</v>
      </c>
      <c r="D5" s="18" t="n">
        <v>-1200000</v>
      </c>
      <c r="E5" s="18" t="n">
        <v>6400000</v>
      </c>
      <c r="F5" s="18" t="n">
        <v>7300000</v>
      </c>
    </row>
    <row r="6">
      <c r="A6" s="23" t="inlineStr">
        <is>
          <t>نسبة التوزيع على المساهمين من الباقي</t>
        </is>
      </c>
      <c r="B6" s="19" t="n">
        <v>0.5</v>
      </c>
      <c r="C6" s="19" t="n">
        <v>0.5</v>
      </c>
      <c r="D6" s="19" t="n">
        <v>0</v>
      </c>
      <c r="E6" s="19" t="n">
        <v>0.6</v>
      </c>
      <c r="F6" s="19" t="n">
        <v>0.6</v>
      </c>
    </row>
    <row r="7">
      <c r="A7" s="23" t="inlineStr">
        <is>
          <t>الاحتياطي القانوني أول السنة</t>
        </is>
      </c>
      <c r="B7" s="24">
        <f>'الإعدادات'!B10</f>
        <v/>
      </c>
      <c r="C7" s="24">
        <f>B9</f>
        <v/>
      </c>
      <c r="D7" s="24">
        <f>C9</f>
        <v/>
      </c>
      <c r="E7" s="24">
        <f>D9</f>
        <v/>
      </c>
      <c r="F7" s="24">
        <f>E9</f>
        <v/>
      </c>
    </row>
    <row r="8">
      <c r="A8" s="23" t="inlineStr">
        <is>
          <t>المحول للاحتياطي القانوني</t>
        </is>
      </c>
      <c r="B8" s="24">
        <f>MAX(0,MIN(B5*'الإعدادات'!$B$6,'الإعدادات'!$B$4*'الإعدادات'!$B$7-B7))</f>
        <v/>
      </c>
      <c r="C8" s="24">
        <f>MAX(0,MIN(C5*'الإعدادات'!$B$6,'الإعدادات'!$B$4*'الإعدادات'!$B$7-C7))</f>
        <v/>
      </c>
      <c r="D8" s="24">
        <f>MAX(0,MIN(D5*'الإعدادات'!$B$6,'الإعدادات'!$B$4*'الإعدادات'!$B$7-D7))</f>
        <v/>
      </c>
      <c r="E8" s="24">
        <f>MAX(0,MIN(E5*'الإعدادات'!$B$6,'الإعدادات'!$B$4*'الإعدادات'!$B$7-E7))</f>
        <v/>
      </c>
      <c r="F8" s="24">
        <f>MAX(0,MIN(F5*'الإعدادات'!$B$6,'الإعدادات'!$B$4*'الإعدادات'!$B$7-F7))</f>
        <v/>
      </c>
    </row>
    <row r="9">
      <c r="A9" s="17" t="inlineStr">
        <is>
          <t>الاحتياطي القانوني آخر السنة</t>
        </is>
      </c>
      <c r="B9" s="25">
        <f>B7+B8</f>
        <v/>
      </c>
      <c r="C9" s="25">
        <f>C7+C8</f>
        <v/>
      </c>
      <c r="D9" s="25">
        <f>D7+D8</f>
        <v/>
      </c>
      <c r="E9" s="25">
        <f>E7+E8</f>
        <v/>
      </c>
      <c r="F9" s="25">
        <f>F7+F8</f>
        <v/>
      </c>
    </row>
    <row r="10">
      <c r="A10" s="23" t="inlineStr">
        <is>
          <t>الأرباح المرحلة أول السنة</t>
        </is>
      </c>
      <c r="B10" s="24">
        <f>'الإعدادات'!B11</f>
        <v/>
      </c>
      <c r="C10" s="24">
        <f>B14</f>
        <v/>
      </c>
      <c r="D10" s="24">
        <f>C14</f>
        <v/>
      </c>
      <c r="E10" s="24">
        <f>D14</f>
        <v/>
      </c>
      <c r="F10" s="24">
        <f>E14</f>
        <v/>
      </c>
    </row>
    <row r="11">
      <c r="A11" s="23" t="inlineStr">
        <is>
          <t>حصة العاملين</t>
        </is>
      </c>
      <c r="B11" s="24">
        <f>MAX(0,B5-B8)*'الإعدادات'!$B$8</f>
        <v/>
      </c>
      <c r="C11" s="24">
        <f>MAX(0,C5-C8)*'الإعدادات'!$B$8</f>
        <v/>
      </c>
      <c r="D11" s="24">
        <f>MAX(0,D5-D8)*'الإعدادات'!$B$8</f>
        <v/>
      </c>
      <c r="E11" s="24">
        <f>MAX(0,E5-E8)*'الإعدادات'!$B$8</f>
        <v/>
      </c>
      <c r="F11" s="24">
        <f>MAX(0,F5-F8)*'الإعدادات'!$B$8</f>
        <v/>
      </c>
    </row>
    <row r="12">
      <c r="A12" s="23" t="inlineStr">
        <is>
          <t>مكافأة مجلس الإدارة</t>
        </is>
      </c>
      <c r="B12" s="24">
        <f>MAX(0,B5-B8-B11)*'الإعدادات'!$B$9</f>
        <v/>
      </c>
      <c r="C12" s="24">
        <f>MAX(0,C5-C8-C11)*'الإعدادات'!$B$9</f>
        <v/>
      </c>
      <c r="D12" s="24">
        <f>MAX(0,D5-D8-D11)*'الإعدادات'!$B$9</f>
        <v/>
      </c>
      <c r="E12" s="24">
        <f>MAX(0,E5-E8-E11)*'الإعدادات'!$B$9</f>
        <v/>
      </c>
      <c r="F12" s="24">
        <f>MAX(0,F5-F8-F11)*'الإعدادات'!$B$9</f>
        <v/>
      </c>
    </row>
    <row r="13">
      <c r="A13" s="17" t="inlineStr">
        <is>
          <t>توزيعات المساهمين</t>
        </is>
      </c>
      <c r="B13" s="25">
        <f>MAX(0,B5-B8-B11-B12)*B6</f>
        <v/>
      </c>
      <c r="C13" s="25">
        <f>MAX(0,C5-C8-C11-C12)*C6</f>
        <v/>
      </c>
      <c r="D13" s="25">
        <f>MAX(0,D5-D8-D11-D12)*D6</f>
        <v/>
      </c>
      <c r="E13" s="25">
        <f>MAX(0,E5-E8-E11-E12)*E6</f>
        <v/>
      </c>
      <c r="F13" s="25">
        <f>MAX(0,F5-F8-F11-F12)*F6</f>
        <v/>
      </c>
    </row>
    <row r="14">
      <c r="A14" s="17" t="inlineStr">
        <is>
          <t>الأرباح المرحلة آخر السنة</t>
        </is>
      </c>
      <c r="B14" s="26">
        <f>B10+B5-B8-B11-B12-B13</f>
        <v/>
      </c>
      <c r="C14" s="26">
        <f>C10+C5-C8-C11-C12-C13</f>
        <v/>
      </c>
      <c r="D14" s="26">
        <f>D10+D5-D8-D11-D12-D13</f>
        <v/>
      </c>
      <c r="E14" s="26">
        <f>E10+E5-E8-E11-E12-E13</f>
        <v/>
      </c>
      <c r="F14" s="26">
        <f>F10+F5-F8-F11-F12-F13</f>
        <v/>
      </c>
    </row>
    <row r="15">
      <c r="A15" s="23" t="inlineStr">
        <is>
          <t>نصيب السهم من التوزيعات</t>
        </is>
      </c>
      <c r="B15" s="27">
        <f>B13/'الإعدادات'!$B$5</f>
        <v/>
      </c>
      <c r="C15" s="27">
        <f>C13/'الإعدادات'!$B$5</f>
        <v/>
      </c>
      <c r="D15" s="27">
        <f>D13/'الإعدادات'!$B$5</f>
        <v/>
      </c>
      <c r="E15" s="27">
        <f>E13/'الإعدادات'!$B$5</f>
        <v/>
      </c>
      <c r="F15" s="27">
        <f>F13/'الإعدادات'!$B$5</f>
        <v/>
      </c>
    </row>
    <row r="16">
      <c r="A16" s="23" t="inlineStr">
        <is>
          <t>نسبة التوزيع من صافي الربح</t>
        </is>
      </c>
      <c r="B16" s="28">
        <f>IF(B5&lt;=0,0,B13/B5)</f>
        <v/>
      </c>
      <c r="C16" s="28">
        <f>IF(C5&lt;=0,0,C13/C5)</f>
        <v/>
      </c>
      <c r="D16" s="28">
        <f>IF(D5&lt;=0,0,D13/D5)</f>
        <v/>
      </c>
      <c r="E16" s="28">
        <f>IF(E5&lt;=0,0,E13/E5)</f>
        <v/>
      </c>
      <c r="F16" s="28">
        <f>IF(F5&lt;=0,0,F13/F5)</f>
        <v/>
      </c>
    </row>
  </sheetData>
  <sheetProtection selectLockedCells="0" selectUnlockedCells="0" sheet="1" objects="0" insertRows="1" insertHyperlinks="1" autoFilter="0" scenarios="0" formatColumns="0" deleteColumns="1" insertColumns="1" pivotTables="1" deleteRows="1" formatCells="0" formatRows="0" sort="0"/>
  <mergeCells count="2">
    <mergeCell ref="A2:F2"/>
    <mergeCell ref="A1:F1"/>
  </mergeCells>
  <pageMargins left="0.75" right="0.75" top="1" bottom="1"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2026-10-29T09:33:58Z</dcterms:created>
  <dcterms:modified xmlns:dcterms="http://purl.org/dc/terms/" xmlns:xsi="http://www.w3.org/2001/XMLSchema-instance" xsi:type="dcterms:W3CDTF">2026-10-29T09:33:58Z</dcterms:modified>
</cp:coreProperties>
</file>