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ملخص الكشف" sheetId="3" state="visible" r:id="rId3"/>
    <sheet xmlns:r="http://schemas.openxmlformats.org/officeDocument/2006/relationships" name="القيود" sheetId="4" state="visible" r:id="rId4"/>
  </sheets>
  <definedNames>
    <definedName name="_xlnm.Print_Area" localSheetId="2">'ملخص الكشف'!$A$1:$K$18</definedName>
    <definedName name="_xlnm.Print_Area" localSheetId="3">'القيود'!$A$1:$C$27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7" fillId="3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قيود الرواتب الشهرية من كشف المرتبات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يحول ملخص كشف المرتبات الشهري لكل قسم إلى قيود يومية جاهزة: قيد استحقاق الرواتب موزعًا على تكاليف الإنتاج والمصروفات الإدارية والبيعية، مع حصة الشركة في التأمينات، ثم قيد صرف صافي الرواتب، وقيد سداد التأمينات والضريبة.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«ملخص الكشف» اكتب لكل قسم إجمالي الأساسي والبدلات والإضافي والاستقطاعات (تأمينات العامل، ضريبة كسب العمل، السلف والجزاءات) وحصة الشركة في التأمينات، واختر جهة التحميل.</t>
        </is>
      </c>
    </row>
    <row r="8" ht="18" customHeight="1">
      <c r="A8" s="11" t="inlineStr">
        <is>
          <t>•</t>
        </is>
      </c>
      <c r="B8" s="12" t="inlineStr">
        <is>
          <t>ورقة «القيود» تعطي القيود الثلاثة متوازنة، مع خانة للتحقق من أن الفرق صفر.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أسماء الحسابات مقترحة؛ استبدلها بأسماء دليل حساباتك. لحساب كشف المرتبات التفصيلي لكل موظف استخدم قالب كشف المرتبات الشهري.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6" customWidth="1" min="11" max="11"/>
  </cols>
  <sheetData>
    <row r="1" ht="30" customHeight="1">
      <c r="A1" s="15" t="inlineStr">
        <is>
          <t>ملخص كشف المرتبات حسب القسم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5" ht="44" customHeight="1">
      <c r="A5" s="18" t="inlineStr">
        <is>
          <t>القسم</t>
        </is>
      </c>
      <c r="B5" s="18" t="inlineStr">
        <is>
          <t>الأساسي</t>
        </is>
      </c>
      <c r="C5" s="18" t="inlineStr">
        <is>
          <t>البدلات</t>
        </is>
      </c>
      <c r="D5" s="18" t="inlineStr">
        <is>
          <t>الإضافي</t>
        </is>
      </c>
      <c r="E5" s="18" t="inlineStr">
        <is>
          <t>إجمالي المستحق</t>
        </is>
      </c>
      <c r="F5" s="18" t="inlineStr">
        <is>
          <t>تأمينات العامل</t>
        </is>
      </c>
      <c r="G5" s="18" t="inlineStr">
        <is>
          <t>ضريبة كسب العمل</t>
        </is>
      </c>
      <c r="H5" s="18" t="inlineStr">
        <is>
          <t>سلف وجزاءات</t>
        </is>
      </c>
      <c r="I5" s="18" t="inlineStr">
        <is>
          <t>صافي المستحق</t>
        </is>
      </c>
      <c r="J5" s="18" t="inlineStr">
        <is>
          <t>حصة الشركة في التأمينات</t>
        </is>
      </c>
      <c r="K5" s="18" t="inlineStr">
        <is>
          <t>جهة التحميل</t>
        </is>
      </c>
    </row>
    <row r="6">
      <c r="A6" s="19" t="inlineStr">
        <is>
          <t>الإدارة العامة</t>
        </is>
      </c>
      <c r="B6" s="20" t="n">
        <v>185000</v>
      </c>
      <c r="C6" s="20" t="n">
        <v>42000</v>
      </c>
      <c r="D6" s="20" t="n">
        <v>0</v>
      </c>
      <c r="E6" s="21">
        <f>IF(A6="","",N(B6)+N(C6)+N(D6))</f>
        <v/>
      </c>
      <c r="F6" s="20" t="n">
        <v>14300</v>
      </c>
      <c r="G6" s="20" t="n">
        <v>21500</v>
      </c>
      <c r="H6" s="20" t="n">
        <v>3000</v>
      </c>
      <c r="I6" s="21">
        <f>IF(E6="","",E6-N(F6)-N(G6)-N(H6))</f>
        <v/>
      </c>
      <c r="J6" s="20" t="n">
        <v>24375</v>
      </c>
      <c r="K6" s="22" t="inlineStr">
        <is>
          <t>مصروفات إدارية</t>
        </is>
      </c>
    </row>
    <row r="7">
      <c r="A7" s="19" t="inlineStr">
        <is>
          <t>المالية</t>
        </is>
      </c>
      <c r="B7" s="20" t="n">
        <v>96000</v>
      </c>
      <c r="C7" s="20" t="n">
        <v>18000</v>
      </c>
      <c r="D7" s="20" t="n">
        <v>2500</v>
      </c>
      <c r="E7" s="21">
        <f>IF(A7="","",N(B7)+N(C7)+N(D7))</f>
        <v/>
      </c>
      <c r="F7" s="20" t="n">
        <v>8900</v>
      </c>
      <c r="G7" s="20" t="n">
        <v>8200</v>
      </c>
      <c r="H7" s="20" t="n">
        <v>0</v>
      </c>
      <c r="I7" s="21">
        <f>IF(E7="","",E7-N(F7)-N(G7)-N(H7))</f>
        <v/>
      </c>
      <c r="J7" s="20" t="n">
        <v>15170</v>
      </c>
      <c r="K7" s="22" t="inlineStr">
        <is>
          <t>مصروفات إدارية</t>
        </is>
      </c>
    </row>
    <row r="8">
      <c r="A8" s="19" t="inlineStr">
        <is>
          <t>المبيعات</t>
        </is>
      </c>
      <c r="B8" s="20" t="n">
        <v>142000</v>
      </c>
      <c r="C8" s="20" t="n">
        <v>36000</v>
      </c>
      <c r="D8" s="20" t="n">
        <v>0</v>
      </c>
      <c r="E8" s="21">
        <f>IF(A8="","",N(B8)+N(C8)+N(D8))</f>
        <v/>
      </c>
      <c r="F8" s="20" t="n">
        <v>12400</v>
      </c>
      <c r="G8" s="20" t="n">
        <v>12600</v>
      </c>
      <c r="H8" s="20" t="n">
        <v>5000</v>
      </c>
      <c r="I8" s="21">
        <f>IF(E8="","",E8-N(F8)-N(G8)-N(H8))</f>
        <v/>
      </c>
      <c r="J8" s="20" t="n">
        <v>21140</v>
      </c>
      <c r="K8" s="22" t="inlineStr">
        <is>
          <t>مصروفات بيعية</t>
        </is>
      </c>
    </row>
    <row r="9">
      <c r="A9" s="19" t="inlineStr">
        <is>
          <t>الإنتاج</t>
        </is>
      </c>
      <c r="B9" s="20" t="n">
        <v>268000</v>
      </c>
      <c r="C9" s="20" t="n">
        <v>54000</v>
      </c>
      <c r="D9" s="20" t="n">
        <v>38500</v>
      </c>
      <c r="E9" s="21">
        <f>IF(A9="","",N(B9)+N(C9)+N(D9))</f>
        <v/>
      </c>
      <c r="F9" s="20" t="n">
        <v>26700</v>
      </c>
      <c r="G9" s="20" t="n">
        <v>9800</v>
      </c>
      <c r="H9" s="20" t="n">
        <v>7500</v>
      </c>
      <c r="I9" s="21">
        <f>IF(E9="","",E9-N(F9)-N(G9)-N(H9))</f>
        <v/>
      </c>
      <c r="J9" s="20" t="n">
        <v>45510</v>
      </c>
      <c r="K9" s="22" t="inlineStr">
        <is>
          <t>تكاليف إنتاج</t>
        </is>
      </c>
    </row>
    <row r="10">
      <c r="A10" s="19" t="inlineStr">
        <is>
          <t>الصيانة</t>
        </is>
      </c>
      <c r="B10" s="20" t="n">
        <v>74000</v>
      </c>
      <c r="C10" s="20" t="n">
        <v>12000</v>
      </c>
      <c r="D10" s="20" t="n">
        <v>9600</v>
      </c>
      <c r="E10" s="21">
        <f>IF(A10="","",N(B10)+N(C10)+N(D10))</f>
        <v/>
      </c>
      <c r="F10" s="20" t="n">
        <v>7100</v>
      </c>
      <c r="G10" s="20" t="n">
        <v>2900</v>
      </c>
      <c r="H10" s="20" t="n">
        <v>1500</v>
      </c>
      <c r="I10" s="21">
        <f>IF(E10="","",E10-N(F10)-N(G10)-N(H10))</f>
        <v/>
      </c>
      <c r="J10" s="20" t="n">
        <v>12100</v>
      </c>
      <c r="K10" s="22" t="inlineStr">
        <is>
          <t>تكاليف إنتاج</t>
        </is>
      </c>
    </row>
    <row r="11">
      <c r="A11" s="19" t="inlineStr">
        <is>
          <t>المخازن</t>
        </is>
      </c>
      <c r="B11" s="20" t="n">
        <v>52000</v>
      </c>
      <c r="C11" s="20" t="n">
        <v>8000</v>
      </c>
      <c r="D11" s="20" t="n">
        <v>4200</v>
      </c>
      <c r="E11" s="21">
        <f>IF(A11="","",N(B11)+N(C11)+N(D11))</f>
        <v/>
      </c>
      <c r="F11" s="20" t="n">
        <v>5200</v>
      </c>
      <c r="G11" s="20" t="n">
        <v>1300</v>
      </c>
      <c r="H11" s="20" t="n">
        <v>0</v>
      </c>
      <c r="I11" s="21">
        <f>IF(E11="","",E11-N(F11)-N(G11)-N(H11))</f>
        <v/>
      </c>
      <c r="J11" s="20" t="n">
        <v>8530</v>
      </c>
      <c r="K11" s="22" t="inlineStr">
        <is>
          <t>تكاليف إنتاج</t>
        </is>
      </c>
    </row>
    <row r="12">
      <c r="A12" s="19" t="n"/>
      <c r="B12" s="20" t="n"/>
      <c r="C12" s="20" t="n"/>
      <c r="D12" s="20" t="n"/>
      <c r="E12" s="21">
        <f>IF(A12="","",N(B12)+N(C12)+N(D12))</f>
        <v/>
      </c>
      <c r="F12" s="20" t="n"/>
      <c r="G12" s="20" t="n"/>
      <c r="H12" s="20" t="n"/>
      <c r="I12" s="21">
        <f>IF(E12="","",E12-N(F12)-N(G12)-N(H12))</f>
        <v/>
      </c>
      <c r="J12" s="20" t="n"/>
      <c r="K12" s="22" t="n"/>
    </row>
    <row r="13">
      <c r="A13" s="19" t="n"/>
      <c r="B13" s="20" t="n"/>
      <c r="C13" s="20" t="n"/>
      <c r="D13" s="20" t="n"/>
      <c r="E13" s="21">
        <f>IF(A13="","",N(B13)+N(C13)+N(D13))</f>
        <v/>
      </c>
      <c r="F13" s="20" t="n"/>
      <c r="G13" s="20" t="n"/>
      <c r="H13" s="20" t="n"/>
      <c r="I13" s="21">
        <f>IF(E13="","",E13-N(F13)-N(G13)-N(H13))</f>
        <v/>
      </c>
      <c r="J13" s="20" t="n"/>
      <c r="K13" s="22" t="n"/>
    </row>
    <row r="14">
      <c r="A14" s="19" t="n"/>
      <c r="B14" s="20" t="n"/>
      <c r="C14" s="20" t="n"/>
      <c r="D14" s="20" t="n"/>
      <c r="E14" s="21">
        <f>IF(A14="","",N(B14)+N(C14)+N(D14))</f>
        <v/>
      </c>
      <c r="F14" s="20" t="n"/>
      <c r="G14" s="20" t="n"/>
      <c r="H14" s="20" t="n"/>
      <c r="I14" s="21">
        <f>IF(E14="","",E14-N(F14)-N(G14)-N(H14))</f>
        <v/>
      </c>
      <c r="J14" s="20" t="n"/>
      <c r="K14" s="22" t="n"/>
    </row>
    <row r="15">
      <c r="A15" s="19" t="n"/>
      <c r="B15" s="20" t="n"/>
      <c r="C15" s="20" t="n"/>
      <c r="D15" s="20" t="n"/>
      <c r="E15" s="21">
        <f>IF(A15="","",N(B15)+N(C15)+N(D15))</f>
        <v/>
      </c>
      <c r="F15" s="20" t="n"/>
      <c r="G15" s="20" t="n"/>
      <c r="H15" s="20" t="n"/>
      <c r="I15" s="21">
        <f>IF(E15="","",E15-N(F15)-N(G15)-N(H15))</f>
        <v/>
      </c>
      <c r="J15" s="20" t="n"/>
      <c r="K15" s="22" t="n"/>
    </row>
    <row r="16">
      <c r="A16" s="19" t="n"/>
      <c r="B16" s="20" t="n"/>
      <c r="C16" s="20" t="n"/>
      <c r="D16" s="20" t="n"/>
      <c r="E16" s="21">
        <f>IF(A16="","",N(B16)+N(C16)+N(D16))</f>
        <v/>
      </c>
      <c r="F16" s="20" t="n"/>
      <c r="G16" s="20" t="n"/>
      <c r="H16" s="20" t="n"/>
      <c r="I16" s="21">
        <f>IF(E16="","",E16-N(F16)-N(G16)-N(H16))</f>
        <v/>
      </c>
      <c r="J16" s="20" t="n"/>
      <c r="K16" s="22" t="n"/>
    </row>
    <row r="17">
      <c r="A17" s="19" t="n"/>
      <c r="B17" s="20" t="n"/>
      <c r="C17" s="20" t="n"/>
      <c r="D17" s="20" t="n"/>
      <c r="E17" s="21">
        <f>IF(A17="","",N(B17)+N(C17)+N(D17))</f>
        <v/>
      </c>
      <c r="F17" s="20" t="n"/>
      <c r="G17" s="20" t="n"/>
      <c r="H17" s="20" t="n"/>
      <c r="I17" s="21">
        <f>IF(E17="","",E17-N(F17)-N(G17)-N(H17))</f>
        <v/>
      </c>
      <c r="J17" s="20" t="n"/>
      <c r="K17" s="22" t="n"/>
    </row>
    <row r="18">
      <c r="A18" s="23" t="inlineStr">
        <is>
          <t>الإجمالي</t>
        </is>
      </c>
      <c r="B18" s="24">
        <f>SUM(B6:B17)</f>
        <v/>
      </c>
      <c r="C18" s="24">
        <f>SUM(C6:C17)</f>
        <v/>
      </c>
      <c r="D18" s="24">
        <f>SUM(D6:D17)</f>
        <v/>
      </c>
      <c r="E18" s="24">
        <f>SUM(E6:E17)</f>
        <v/>
      </c>
      <c r="F18" s="24">
        <f>SUM(F6:F17)</f>
        <v/>
      </c>
      <c r="G18" s="24">
        <f>SUM(G6:G17)</f>
        <v/>
      </c>
      <c r="H18" s="24">
        <f>SUM(H6:H17)</f>
        <v/>
      </c>
      <c r="I18" s="24">
        <f>SUM(I6:I17)</f>
        <v/>
      </c>
      <c r="J18" s="24">
        <f>SUM(J6:J17)</f>
        <v/>
      </c>
      <c r="K18" s="2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dataValidations count="1">
    <dataValidation sqref="K6:K17" showDropDown="0" showInputMessage="0" showErrorMessage="0" allowBlank="1" type="list">
      <formula1>"تكاليف إنتاج,مصروفات إدارية,مصروفات بيعية"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</cols>
  <sheetData>
    <row r="1" ht="30" customHeight="1">
      <c r="A1" s="15" t="inlineStr">
        <is>
          <t>قيود الرواتب</t>
        </is>
      </c>
      <c r="B1" s="16" t="n"/>
      <c r="C1" s="16" t="n"/>
    </row>
    <row r="3">
      <c r="A3" s="26" t="inlineStr">
        <is>
          <t>1) قيد استحقاق الرواتب</t>
        </is>
      </c>
    </row>
    <row r="4" ht="30" customHeight="1">
      <c r="A4" s="18" t="inlineStr">
        <is>
          <t>الحساب</t>
        </is>
      </c>
      <c r="B4" s="18" t="inlineStr">
        <is>
          <t>مدين</t>
        </is>
      </c>
      <c r="C4" s="18" t="inlineStr">
        <is>
          <t>دائن</t>
        </is>
      </c>
    </row>
    <row r="5">
      <c r="A5" s="27" t="inlineStr">
        <is>
          <t>من حـ/ رواتب وأجور - تكاليف إنتاج</t>
        </is>
      </c>
      <c r="B5" s="21">
        <f>SUMIFS('ملخص الكشف'!$E$6:$E$17,'ملخص الكشف'!$K$6:$K$17,"تكاليف إنتاج")</f>
        <v/>
      </c>
      <c r="C5" s="21" t="n"/>
    </row>
    <row r="6">
      <c r="A6" s="27" t="inlineStr">
        <is>
          <t>من حـ/ حصة الشركة في التأمينات - تكاليف إنتاج</t>
        </is>
      </c>
      <c r="B6" s="21">
        <f>SUMIFS('ملخص الكشف'!$J$6:$J$17,'ملخص الكشف'!$K$6:$K$17,"تكاليف إنتاج")</f>
        <v/>
      </c>
      <c r="C6" s="21" t="n"/>
    </row>
    <row r="7">
      <c r="A7" s="27" t="inlineStr">
        <is>
          <t>من حـ/ رواتب وأجور - مصروفات إدارية</t>
        </is>
      </c>
      <c r="B7" s="21">
        <f>SUMIFS('ملخص الكشف'!$E$6:$E$17,'ملخص الكشف'!$K$6:$K$17,"مصروفات إدارية")</f>
        <v/>
      </c>
      <c r="C7" s="21" t="n"/>
    </row>
    <row r="8">
      <c r="A8" s="27" t="inlineStr">
        <is>
          <t>من حـ/ حصة الشركة في التأمينات - مصروفات إدارية</t>
        </is>
      </c>
      <c r="B8" s="21">
        <f>SUMIFS('ملخص الكشف'!$J$6:$J$17,'ملخص الكشف'!$K$6:$K$17,"مصروفات إدارية")</f>
        <v/>
      </c>
      <c r="C8" s="21" t="n"/>
    </row>
    <row r="9">
      <c r="A9" s="27" t="inlineStr">
        <is>
          <t>من حـ/ رواتب وأجور - مصروفات بيعية</t>
        </is>
      </c>
      <c r="B9" s="21">
        <f>SUMIFS('ملخص الكشف'!$E$6:$E$17,'ملخص الكشف'!$K$6:$K$17,"مصروفات بيعية")</f>
        <v/>
      </c>
      <c r="C9" s="21" t="n"/>
    </row>
    <row r="10">
      <c r="A10" s="27" t="inlineStr">
        <is>
          <t>من حـ/ حصة الشركة في التأمينات - مصروفات بيعية</t>
        </is>
      </c>
      <c r="B10" s="21">
        <f>SUMIFS('ملخص الكشف'!$J$6:$J$17,'ملخص الكشف'!$K$6:$K$17,"مصروفات بيعية")</f>
        <v/>
      </c>
      <c r="C10" s="21" t="n"/>
    </row>
    <row r="11">
      <c r="A11" s="27" t="inlineStr">
        <is>
          <t>إلى حـ/ الهيئة القومية للتأمين الاجتماعي</t>
        </is>
      </c>
      <c r="B11" s="21" t="n"/>
      <c r="C11" s="21">
        <f>'ملخص الكشف'!F18+'ملخص الكشف'!J18</f>
        <v/>
      </c>
    </row>
    <row r="12">
      <c r="A12" s="27" t="inlineStr">
        <is>
          <t>إلى حـ/ مصلحة الضرائب - ضريبة كسب العمل</t>
        </is>
      </c>
      <c r="B12" s="21" t="n"/>
      <c r="C12" s="21">
        <f>'ملخص الكشف'!G18</f>
        <v/>
      </c>
    </row>
    <row r="13">
      <c r="A13" s="27" t="inlineStr">
        <is>
          <t>إلى حـ/ سلف العاملين والجزاءات</t>
        </is>
      </c>
      <c r="B13" s="21" t="n"/>
      <c r="C13" s="21">
        <f>'ملخص الكشف'!H18</f>
        <v/>
      </c>
    </row>
    <row r="14">
      <c r="A14" s="27" t="inlineStr">
        <is>
          <t>إلى حـ/ رواتب مستحقة الدفع</t>
        </is>
      </c>
      <c r="B14" s="21" t="n"/>
      <c r="C14" s="21">
        <f>'ملخص الكشف'!I18</f>
        <v/>
      </c>
    </row>
    <row r="15">
      <c r="A15" s="23" t="inlineStr">
        <is>
          <t>الإجمالي</t>
        </is>
      </c>
      <c r="B15" s="24">
        <f>SUM(B5:B14)</f>
        <v/>
      </c>
      <c r="C15" s="24">
        <f>SUM(C5:C14)</f>
        <v/>
      </c>
    </row>
    <row r="16">
      <c r="A16" s="27" t="inlineStr">
        <is>
          <t>الفرق (يجب أن يكون صفرًا)</t>
        </is>
      </c>
      <c r="B16" s="21">
        <f>B15-C15</f>
        <v/>
      </c>
    </row>
    <row r="18">
      <c r="A18" s="26" t="inlineStr">
        <is>
          <t>2) قيد صرف صافي الرواتب</t>
        </is>
      </c>
    </row>
    <row r="19" ht="30" customHeight="1">
      <c r="A19" s="18" t="inlineStr">
        <is>
          <t>الحساب</t>
        </is>
      </c>
      <c r="B19" s="18" t="inlineStr">
        <is>
          <t>مدين</t>
        </is>
      </c>
      <c r="C19" s="18" t="inlineStr">
        <is>
          <t>دائن</t>
        </is>
      </c>
    </row>
    <row r="20">
      <c r="A20" s="27" t="inlineStr">
        <is>
          <t>من حـ/ رواتب مستحقة الدفع</t>
        </is>
      </c>
      <c r="B20" s="21">
        <f>C14</f>
        <v/>
      </c>
      <c r="C20" s="21" t="n"/>
    </row>
    <row r="21">
      <c r="A21" s="27" t="inlineStr">
        <is>
          <t>إلى حـ/ البنك</t>
        </is>
      </c>
      <c r="B21" s="21" t="n"/>
      <c r="C21" s="21">
        <f>B20</f>
        <v/>
      </c>
    </row>
    <row r="23">
      <c r="A23" s="26" t="inlineStr">
        <is>
          <t>3) قيد سداد التأمينات والضريبة</t>
        </is>
      </c>
    </row>
    <row r="24" ht="30" customHeight="1">
      <c r="A24" s="18" t="inlineStr">
        <is>
          <t>الحساب</t>
        </is>
      </c>
      <c r="B24" s="18" t="inlineStr">
        <is>
          <t>مدين</t>
        </is>
      </c>
      <c r="C24" s="18" t="inlineStr">
        <is>
          <t>دائن</t>
        </is>
      </c>
    </row>
    <row r="25">
      <c r="A25" s="27" t="inlineStr">
        <is>
          <t>من حـ/ الهيئة القومية للتأمين الاجتماعي</t>
        </is>
      </c>
      <c r="B25" s="21">
        <f>C11</f>
        <v/>
      </c>
      <c r="C25" s="21" t="n"/>
    </row>
    <row r="26">
      <c r="A26" s="27" t="inlineStr">
        <is>
          <t>من حـ/ مصلحة الضرائب - ضريبة كسب العمل</t>
        </is>
      </c>
      <c r="B26" s="21">
        <f>C12</f>
        <v/>
      </c>
      <c r="C26" s="21" t="n"/>
    </row>
    <row r="27">
      <c r="A27" s="27" t="inlineStr">
        <is>
          <t>إلى حـ/ البنك</t>
        </is>
      </c>
      <c r="B27" s="21" t="n"/>
      <c r="C27" s="21">
        <f>B25+B26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8:C18"/>
    <mergeCell ref="A3:C3"/>
    <mergeCell ref="A23:C23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2026-10-29T09:55:57Z</dcterms:created>
  <dcterms:modified xmlns:dcterms="http://purl.org/dc/terms/" xmlns:xsi="http://www.w3.org/2001/XMLSchema-instance" xsi:type="dcterms:W3CDTF">2026-10-29T09:55:57Z</dcterms:modified>
</cp:coreProperties>
</file>