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أصول" sheetId="3" state="visible" r:id="rId3"/>
    <sheet xmlns:r="http://schemas.openxmlformats.org/officeDocument/2006/relationships" name="القيد" sheetId="4" state="visible" r:id="rId4"/>
  </sheets>
  <definedNames>
    <definedName name="_xlnm.Print_Area" localSheetId="2">'الأصول'!$A$1:$O$26</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Red]-#,##0"/>
    <numFmt numFmtId="167"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7" fontId="10" fillId="0" borderId="2" applyAlignment="1" pivotButton="0" quotePrefix="0" xfId="0">
      <alignment horizontal="center" vertical="center"/>
    </xf>
    <xf numFmtId="166"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7" fontId="16" fillId="5" borderId="3" applyAlignment="1" pivotButton="0" quotePrefix="0" xfId="0">
      <alignment horizontal="center" vertical="center"/>
    </xf>
    <xf numFmtId="0" fontId="15" fillId="0" borderId="2" applyAlignment="1" pivotButton="0" quotePrefix="0" xfId="0">
      <alignment horizontal="right" vertical="center" wrapText="1"/>
    </xf>
    <xf numFmtId="1" fontId="10" fillId="4" borderId="2" applyAlignment="1" applyProtection="1" pivotButton="0" quotePrefix="0" xfId="0">
      <alignment horizontal="center" vertical="center"/>
      <protection locked="0" hidden="0"/>
    </xf>
    <xf numFmtId="0" fontId="0" fillId="0" borderId="6" pivotButton="0" quotePrefix="0" xfId="0"/>
    <xf numFmtId="0" fontId="10" fillId="0" borderId="2" applyAlignment="1" pivotButton="0" quotePrefix="0" xfId="0">
      <alignment horizontal="right" vertical="center" wrapText="1"/>
    </xf>
  </cellXfs>
  <cellStyles count="1">
    <cellStyle name="Normal" xfId="0" builtinId="0" hidden="0"/>
  </cellStyles>
  <dxfs count="2">
    <dxf>
      <font>
        <name val="Arial"/>
        <b val="1"/>
        <color rgb="009C0006"/>
      </font>
      <fill>
        <patternFill patternType="solid">
          <fgColor rgb="00F8D7DA"/>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أرباح وخسائر بيع واستبعاد الأصول الثابتة</t>
        </is>
      </c>
    </row>
    <row r="2" ht="4" customHeight="1">
      <c r="A2" s="9" t="n"/>
    </row>
    <row r="4" ht="22" customHeight="1">
      <c r="B4" s="10" t="inlineStr">
        <is>
          <t>فكرة القالب</t>
        </is>
      </c>
    </row>
    <row r="5" ht="34" customHeight="1">
      <c r="A5" s="11" t="inlineStr">
        <is>
          <t>•</t>
        </is>
      </c>
      <c r="B5" s="12" t="inlineStr">
        <is>
          <t>يحسب لكل أصل مباع أو مستبعد مجمع الإهلاك حتى تاريخ الاستبعاد (بالقسط الثابت شهريًا) والقيمة الدفترية وصافي المتحصلات والربح أو الخسارة، ويجهز قيد الاستبعاد لأي أصل تختاره.</t>
        </is>
      </c>
    </row>
    <row r="6" ht="22" customHeight="1">
      <c r="B6" s="10" t="inlineStr">
        <is>
          <t>خطوات الاستخدام</t>
        </is>
      </c>
    </row>
    <row r="7" ht="34" customHeight="1">
      <c r="A7" s="11" t="inlineStr">
        <is>
          <t>•</t>
        </is>
      </c>
      <c r="B7" s="12" t="inlineStr">
        <is>
          <t>في ورقة «الأصول» اكتب لكل أصل تاريخ الشراء والتكلفة والقيمة التخريدية والعمر الإنتاجي بالسنوات، وتاريخ الاستبعاد وسعر البيع ومصروفات البيع.</t>
        </is>
      </c>
    </row>
    <row r="8" ht="18" customHeight="1">
      <c r="A8" s="11" t="inlineStr">
        <is>
          <t>•</t>
        </is>
      </c>
      <c r="B8" s="12" t="inlineStr">
        <is>
          <t>في ورقة «القيد» اكتب رقم السطر للأصل المطلوب ليظهر قيد الاستبعاد متوازنًا.</t>
        </is>
      </c>
    </row>
    <row r="9" ht="22" customHeight="1">
      <c r="B9" s="10" t="inlineStr">
        <is>
          <t>ملاحظات</t>
        </is>
      </c>
    </row>
    <row r="10" ht="50" customHeight="1">
      <c r="A10" s="11" t="inlineStr">
        <is>
          <t>•</t>
        </is>
      </c>
      <c r="B10" s="12" t="inlineStr">
        <is>
          <t>يُحسب الإهلاك من شهر الشراء حتى شهر الاستبعاد شاملين، ولا يتجاوز العمر الإنتاجي. إذا كانت شركتك تستخدم طريقة أخرى فاكتب مجمع الإهلاك من سجل الأصول بدل المحسوب. الربح أو الخسارة يظهر في قائمة الدخل ضمن الإيرادات أو المصروفات الأخرى.</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O26"/>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2" customWidth="1" min="3" max="3"/>
    <col width="11" customWidth="1" min="4" max="4"/>
    <col width="8" customWidth="1" min="5" max="5"/>
    <col width="11" customWidth="1" min="6" max="6"/>
    <col width="12" customWidth="1" min="7" max="7"/>
    <col width="10" customWidth="1" min="8" max="8"/>
    <col width="12" customWidth="1" min="9" max="9"/>
    <col width="9" customWidth="1" min="10" max="10"/>
    <col width="13" customWidth="1" min="11" max="11"/>
    <col width="12" customWidth="1" min="12" max="12"/>
    <col width="12" customWidth="1" min="13" max="13"/>
    <col width="12" customWidth="1" min="14" max="14"/>
    <col width="9" customWidth="1" min="15" max="15"/>
  </cols>
  <sheetData>
    <row r="1" ht="30" customHeight="1">
      <c r="A1" s="15" t="inlineStr">
        <is>
          <t>حساب أرباح وخسائر الاستبعاد</t>
        </is>
      </c>
      <c r="B1" s="16" t="n"/>
      <c r="C1" s="16" t="n"/>
      <c r="D1" s="16" t="n"/>
      <c r="E1" s="16" t="n"/>
      <c r="F1" s="16" t="n"/>
      <c r="G1" s="16" t="n"/>
      <c r="H1" s="16" t="n"/>
      <c r="I1" s="16" t="n"/>
      <c r="J1" s="16" t="n"/>
      <c r="K1" s="16" t="n"/>
      <c r="L1" s="16" t="n"/>
      <c r="M1" s="16" t="n"/>
      <c r="N1" s="16" t="n"/>
      <c r="O1" s="16" t="n"/>
    </row>
    <row r="2" ht="30" customHeight="1">
      <c r="A2" s="17" t="inlineStr">
        <is>
          <t>الخلايا الصفراء للإدخال. الإهلاك بالقسط الثابت شهريًا.</t>
        </is>
      </c>
    </row>
    <row r="5" ht="44" customHeight="1">
      <c r="A5" s="18" t="inlineStr">
        <is>
          <t>الأصل</t>
        </is>
      </c>
      <c r="B5" s="18" t="inlineStr">
        <is>
          <t>تاريخ الشراء</t>
        </is>
      </c>
      <c r="C5" s="18" t="inlineStr">
        <is>
          <t>التكلفة</t>
        </is>
      </c>
      <c r="D5" s="18" t="inlineStr">
        <is>
          <t>القيمة التخريدية</t>
        </is>
      </c>
      <c r="E5" s="18" t="inlineStr">
        <is>
          <t>العمر (سنة)</t>
        </is>
      </c>
      <c r="F5" s="18" t="inlineStr">
        <is>
          <t>تاريخ الاستبعاد</t>
        </is>
      </c>
      <c r="G5" s="18" t="inlineStr">
        <is>
          <t>سعر البيع</t>
        </is>
      </c>
      <c r="H5" s="18" t="inlineStr">
        <is>
          <t>مصروفات البيع</t>
        </is>
      </c>
      <c r="I5" s="18" t="inlineStr">
        <is>
          <t>الإهلاك السنوي</t>
        </is>
      </c>
      <c r="J5" s="18" t="inlineStr">
        <is>
          <t>الشهور المستهلكة</t>
        </is>
      </c>
      <c r="K5" s="18" t="inlineStr">
        <is>
          <t>مجمع الإهلاك</t>
        </is>
      </c>
      <c r="L5" s="18" t="inlineStr">
        <is>
          <t>القيمة الدفترية</t>
        </is>
      </c>
      <c r="M5" s="18" t="inlineStr">
        <is>
          <t>صافي المتحصلات</t>
        </is>
      </c>
      <c r="N5" s="18" t="inlineStr">
        <is>
          <t>الربح (الخسارة)</t>
        </is>
      </c>
      <c r="O5" s="18" t="inlineStr">
        <is>
          <t>النتيجة</t>
        </is>
      </c>
    </row>
    <row r="6">
      <c r="A6" s="19" t="inlineStr">
        <is>
          <t>سيارة نقل ربع نقل</t>
        </is>
      </c>
      <c r="B6" s="20" t="n">
        <v>44287</v>
      </c>
      <c r="C6" s="21" t="n">
        <v>420000</v>
      </c>
      <c r="D6" s="21" t="n">
        <v>60000</v>
      </c>
      <c r="E6" s="21" t="n">
        <v>6</v>
      </c>
      <c r="F6" s="20" t="n">
        <v>46295</v>
      </c>
      <c r="G6" s="21" t="n">
        <v>150000</v>
      </c>
      <c r="H6" s="21" t="n">
        <v>5000</v>
      </c>
      <c r="I6" s="22">
        <f>IF(OR(A6="",N(E6)=0),"",(C6-N(D6))/E6)</f>
        <v/>
      </c>
      <c r="J6" s="23">
        <f>IF(I6="","",MAX(0,MIN(E6*12,(YEAR(F6)-YEAR(B6))*12+MONTH(F6)-MONTH(B6)+1)))</f>
        <v/>
      </c>
      <c r="K6" s="22">
        <f>IF(I6="","",ROUND(I6/12*J6,2))</f>
        <v/>
      </c>
      <c r="L6" s="22">
        <f>IF(K6="","",C6-K6)</f>
        <v/>
      </c>
      <c r="M6" s="22">
        <f>IF(K6="","",N(G6)-N(H6))</f>
        <v/>
      </c>
      <c r="N6" s="22">
        <f>IF(K6="","",M6-L6)</f>
        <v/>
      </c>
      <c r="O6" s="24">
        <f>IF(N6="","",IF(N6&gt;0,"ربح",IF(N6&lt;0,"خسارة","لا شيء")))</f>
        <v/>
      </c>
    </row>
    <row r="7">
      <c r="A7" s="19" t="inlineStr">
        <is>
          <t>ماكينة تعبئة</t>
        </is>
      </c>
      <c r="B7" s="20" t="n">
        <v>43466</v>
      </c>
      <c r="C7" s="21" t="n">
        <v>850000</v>
      </c>
      <c r="D7" s="21" t="n">
        <v>50000</v>
      </c>
      <c r="E7" s="21" t="n">
        <v>8</v>
      </c>
      <c r="F7" s="20" t="n">
        <v>46203</v>
      </c>
      <c r="G7" s="21" t="n">
        <v>40000</v>
      </c>
      <c r="H7" s="21" t="n">
        <v>8000</v>
      </c>
      <c r="I7" s="22">
        <f>IF(OR(A7="",N(E7)=0),"",(C7-N(D7))/E7)</f>
        <v/>
      </c>
      <c r="J7" s="23">
        <f>IF(I7="","",MAX(0,MIN(E7*12,(YEAR(F7)-YEAR(B7))*12+MONTH(F7)-MONTH(B7)+1)))</f>
        <v/>
      </c>
      <c r="K7" s="22">
        <f>IF(I7="","",ROUND(I7/12*J7,2))</f>
        <v/>
      </c>
      <c r="L7" s="22">
        <f>IF(K7="","",C7-K7)</f>
        <v/>
      </c>
      <c r="M7" s="22">
        <f>IF(K7="","",N(G7)-N(H7))</f>
        <v/>
      </c>
      <c r="N7" s="22">
        <f>IF(K7="","",M7-L7)</f>
        <v/>
      </c>
      <c r="O7" s="24">
        <f>IF(N7="","",IF(N7&gt;0,"ربح",IF(N7&lt;0,"خسارة","لا شيء")))</f>
        <v/>
      </c>
    </row>
    <row r="8">
      <c r="A8" s="19" t="inlineStr">
        <is>
          <t>أجهزة كمبيوتر (10 أجهزة)</t>
        </is>
      </c>
      <c r="B8" s="20" t="n">
        <v>44743</v>
      </c>
      <c r="C8" s="21" t="n">
        <v>250000</v>
      </c>
      <c r="D8" s="21" t="n">
        <v>0</v>
      </c>
      <c r="E8" s="21" t="n">
        <v>4</v>
      </c>
      <c r="F8" s="20" t="n">
        <v>46326</v>
      </c>
      <c r="G8" s="21" t="n">
        <v>12000</v>
      </c>
      <c r="H8" s="21" t="n">
        <v>0</v>
      </c>
      <c r="I8" s="22">
        <f>IF(OR(A8="",N(E8)=0),"",(C8-N(D8))/E8)</f>
        <v/>
      </c>
      <c r="J8" s="23">
        <f>IF(I8="","",MAX(0,MIN(E8*12,(YEAR(F8)-YEAR(B8))*12+MONTH(F8)-MONTH(B8)+1)))</f>
        <v/>
      </c>
      <c r="K8" s="22">
        <f>IF(I8="","",ROUND(I8/12*J8,2))</f>
        <v/>
      </c>
      <c r="L8" s="22">
        <f>IF(K8="","",C8-K8)</f>
        <v/>
      </c>
      <c r="M8" s="22">
        <f>IF(K8="","",N(G8)-N(H8))</f>
        <v/>
      </c>
      <c r="N8" s="22">
        <f>IF(K8="","",M8-L8)</f>
        <v/>
      </c>
      <c r="O8" s="24">
        <f>IF(N8="","",IF(N8&gt;0,"ربح",IF(N8&lt;0,"خسارة","لا شيء")))</f>
        <v/>
      </c>
    </row>
    <row r="9">
      <c r="A9" s="19" t="inlineStr">
        <is>
          <t>أثاث مكتبي</t>
        </is>
      </c>
      <c r="B9" s="20" t="n">
        <v>43891</v>
      </c>
      <c r="C9" s="21" t="n">
        <v>180000</v>
      </c>
      <c r="D9" s="21" t="n">
        <v>10000</v>
      </c>
      <c r="E9" s="21" t="n">
        <v>10</v>
      </c>
      <c r="F9" s="20" t="n">
        <v>46112</v>
      </c>
      <c r="G9" s="21" t="n">
        <v>45000</v>
      </c>
      <c r="H9" s="21" t="n">
        <v>2000</v>
      </c>
      <c r="I9" s="22">
        <f>IF(OR(A9="",N(E9)=0),"",(C9-N(D9))/E9)</f>
        <v/>
      </c>
      <c r="J9" s="23">
        <f>IF(I9="","",MAX(0,MIN(E9*12,(YEAR(F9)-YEAR(B9))*12+MONTH(F9)-MONTH(B9)+1)))</f>
        <v/>
      </c>
      <c r="K9" s="22">
        <f>IF(I9="","",ROUND(I9/12*J9,2))</f>
        <v/>
      </c>
      <c r="L9" s="22">
        <f>IF(K9="","",C9-K9)</f>
        <v/>
      </c>
      <c r="M9" s="22">
        <f>IF(K9="","",N(G9)-N(H9))</f>
        <v/>
      </c>
      <c r="N9" s="22">
        <f>IF(K9="","",M9-L9)</f>
        <v/>
      </c>
      <c r="O9" s="24">
        <f>IF(N9="","",IF(N9&gt;0,"ربح",IF(N9&lt;0,"خسارة","لا شيء")))</f>
        <v/>
      </c>
    </row>
    <row r="10">
      <c r="A10" s="19" t="n"/>
      <c r="B10" s="20" t="n"/>
      <c r="C10" s="21" t="n"/>
      <c r="D10" s="21" t="n"/>
      <c r="E10" s="21" t="n"/>
      <c r="F10" s="20" t="n"/>
      <c r="G10" s="21" t="n"/>
      <c r="H10" s="21" t="n"/>
      <c r="I10" s="22">
        <f>IF(OR(A10="",N(E10)=0),"",(C10-N(D10))/E10)</f>
        <v/>
      </c>
      <c r="J10" s="23">
        <f>IF(I10="","",MAX(0,MIN(E10*12,(YEAR(F10)-YEAR(B10))*12+MONTH(F10)-MONTH(B10)+1)))</f>
        <v/>
      </c>
      <c r="K10" s="22">
        <f>IF(I10="","",ROUND(I10/12*J10,2))</f>
        <v/>
      </c>
      <c r="L10" s="22">
        <f>IF(K10="","",C10-K10)</f>
        <v/>
      </c>
      <c r="M10" s="22">
        <f>IF(K10="","",N(G10)-N(H10))</f>
        <v/>
      </c>
      <c r="N10" s="22">
        <f>IF(K10="","",M10-L10)</f>
        <v/>
      </c>
      <c r="O10" s="24">
        <f>IF(N10="","",IF(N10&gt;0,"ربح",IF(N10&lt;0,"خسارة","لا شيء")))</f>
        <v/>
      </c>
    </row>
    <row r="11">
      <c r="A11" s="19" t="n"/>
      <c r="B11" s="20" t="n"/>
      <c r="C11" s="21" t="n"/>
      <c r="D11" s="21" t="n"/>
      <c r="E11" s="21" t="n"/>
      <c r="F11" s="20" t="n"/>
      <c r="G11" s="21" t="n"/>
      <c r="H11" s="21" t="n"/>
      <c r="I11" s="22">
        <f>IF(OR(A11="",N(E11)=0),"",(C11-N(D11))/E11)</f>
        <v/>
      </c>
      <c r="J11" s="23">
        <f>IF(I11="","",MAX(0,MIN(E11*12,(YEAR(F11)-YEAR(B11))*12+MONTH(F11)-MONTH(B11)+1)))</f>
        <v/>
      </c>
      <c r="K11" s="22">
        <f>IF(I11="","",ROUND(I11/12*J11,2))</f>
        <v/>
      </c>
      <c r="L11" s="22">
        <f>IF(K11="","",C11-K11)</f>
        <v/>
      </c>
      <c r="M11" s="22">
        <f>IF(K11="","",N(G11)-N(H11))</f>
        <v/>
      </c>
      <c r="N11" s="22">
        <f>IF(K11="","",M11-L11)</f>
        <v/>
      </c>
      <c r="O11" s="24">
        <f>IF(N11="","",IF(N11&gt;0,"ربح",IF(N11&lt;0,"خسارة","لا شيء")))</f>
        <v/>
      </c>
    </row>
    <row r="12">
      <c r="A12" s="19" t="n"/>
      <c r="B12" s="20" t="n"/>
      <c r="C12" s="21" t="n"/>
      <c r="D12" s="21" t="n"/>
      <c r="E12" s="21" t="n"/>
      <c r="F12" s="20" t="n"/>
      <c r="G12" s="21" t="n"/>
      <c r="H12" s="21" t="n"/>
      <c r="I12" s="22">
        <f>IF(OR(A12="",N(E12)=0),"",(C12-N(D12))/E12)</f>
        <v/>
      </c>
      <c r="J12" s="23">
        <f>IF(I12="","",MAX(0,MIN(E12*12,(YEAR(F12)-YEAR(B12))*12+MONTH(F12)-MONTH(B12)+1)))</f>
        <v/>
      </c>
      <c r="K12" s="22">
        <f>IF(I12="","",ROUND(I12/12*J12,2))</f>
        <v/>
      </c>
      <c r="L12" s="22">
        <f>IF(K12="","",C12-K12)</f>
        <v/>
      </c>
      <c r="M12" s="22">
        <f>IF(K12="","",N(G12)-N(H12))</f>
        <v/>
      </c>
      <c r="N12" s="22">
        <f>IF(K12="","",M12-L12)</f>
        <v/>
      </c>
      <c r="O12" s="24">
        <f>IF(N12="","",IF(N12&gt;0,"ربح",IF(N12&lt;0,"خسارة","لا شيء")))</f>
        <v/>
      </c>
    </row>
    <row r="13">
      <c r="A13" s="19" t="n"/>
      <c r="B13" s="20" t="n"/>
      <c r="C13" s="21" t="n"/>
      <c r="D13" s="21" t="n"/>
      <c r="E13" s="21" t="n"/>
      <c r="F13" s="20" t="n"/>
      <c r="G13" s="21" t="n"/>
      <c r="H13" s="21" t="n"/>
      <c r="I13" s="22">
        <f>IF(OR(A13="",N(E13)=0),"",(C13-N(D13))/E13)</f>
        <v/>
      </c>
      <c r="J13" s="23">
        <f>IF(I13="","",MAX(0,MIN(E13*12,(YEAR(F13)-YEAR(B13))*12+MONTH(F13)-MONTH(B13)+1)))</f>
        <v/>
      </c>
      <c r="K13" s="22">
        <f>IF(I13="","",ROUND(I13/12*J13,2))</f>
        <v/>
      </c>
      <c r="L13" s="22">
        <f>IF(K13="","",C13-K13)</f>
        <v/>
      </c>
      <c r="M13" s="22">
        <f>IF(K13="","",N(G13)-N(H13))</f>
        <v/>
      </c>
      <c r="N13" s="22">
        <f>IF(K13="","",M13-L13)</f>
        <v/>
      </c>
      <c r="O13" s="24">
        <f>IF(N13="","",IF(N13&gt;0,"ربح",IF(N13&lt;0,"خسارة","لا شيء")))</f>
        <v/>
      </c>
    </row>
    <row r="14">
      <c r="A14" s="19" t="n"/>
      <c r="B14" s="20" t="n"/>
      <c r="C14" s="21" t="n"/>
      <c r="D14" s="21" t="n"/>
      <c r="E14" s="21" t="n"/>
      <c r="F14" s="20" t="n"/>
      <c r="G14" s="21" t="n"/>
      <c r="H14" s="21" t="n"/>
      <c r="I14" s="22">
        <f>IF(OR(A14="",N(E14)=0),"",(C14-N(D14))/E14)</f>
        <v/>
      </c>
      <c r="J14" s="23">
        <f>IF(I14="","",MAX(0,MIN(E14*12,(YEAR(F14)-YEAR(B14))*12+MONTH(F14)-MONTH(B14)+1)))</f>
        <v/>
      </c>
      <c r="K14" s="22">
        <f>IF(I14="","",ROUND(I14/12*J14,2))</f>
        <v/>
      </c>
      <c r="L14" s="22">
        <f>IF(K14="","",C14-K14)</f>
        <v/>
      </c>
      <c r="M14" s="22">
        <f>IF(K14="","",N(G14)-N(H14))</f>
        <v/>
      </c>
      <c r="N14" s="22">
        <f>IF(K14="","",M14-L14)</f>
        <v/>
      </c>
      <c r="O14" s="24">
        <f>IF(N14="","",IF(N14&gt;0,"ربح",IF(N14&lt;0,"خسارة","لا شيء")))</f>
        <v/>
      </c>
    </row>
    <row r="15">
      <c r="A15" s="19" t="n"/>
      <c r="B15" s="20" t="n"/>
      <c r="C15" s="21" t="n"/>
      <c r="D15" s="21" t="n"/>
      <c r="E15" s="21" t="n"/>
      <c r="F15" s="20" t="n"/>
      <c r="G15" s="21" t="n"/>
      <c r="H15" s="21" t="n"/>
      <c r="I15" s="22">
        <f>IF(OR(A15="",N(E15)=0),"",(C15-N(D15))/E15)</f>
        <v/>
      </c>
      <c r="J15" s="23">
        <f>IF(I15="","",MAX(0,MIN(E15*12,(YEAR(F15)-YEAR(B15))*12+MONTH(F15)-MONTH(B15)+1)))</f>
        <v/>
      </c>
      <c r="K15" s="22">
        <f>IF(I15="","",ROUND(I15/12*J15,2))</f>
        <v/>
      </c>
      <c r="L15" s="22">
        <f>IF(K15="","",C15-K15)</f>
        <v/>
      </c>
      <c r="M15" s="22">
        <f>IF(K15="","",N(G15)-N(H15))</f>
        <v/>
      </c>
      <c r="N15" s="22">
        <f>IF(K15="","",M15-L15)</f>
        <v/>
      </c>
      <c r="O15" s="24">
        <f>IF(N15="","",IF(N15&gt;0,"ربح",IF(N15&lt;0,"خسارة","لا شيء")))</f>
        <v/>
      </c>
    </row>
    <row r="16">
      <c r="A16" s="19" t="n"/>
      <c r="B16" s="20" t="n"/>
      <c r="C16" s="21" t="n"/>
      <c r="D16" s="21" t="n"/>
      <c r="E16" s="21" t="n"/>
      <c r="F16" s="20" t="n"/>
      <c r="G16" s="21" t="n"/>
      <c r="H16" s="21" t="n"/>
      <c r="I16" s="22">
        <f>IF(OR(A16="",N(E16)=0),"",(C16-N(D16))/E16)</f>
        <v/>
      </c>
      <c r="J16" s="23">
        <f>IF(I16="","",MAX(0,MIN(E16*12,(YEAR(F16)-YEAR(B16))*12+MONTH(F16)-MONTH(B16)+1)))</f>
        <v/>
      </c>
      <c r="K16" s="22">
        <f>IF(I16="","",ROUND(I16/12*J16,2))</f>
        <v/>
      </c>
      <c r="L16" s="22">
        <f>IF(K16="","",C16-K16)</f>
        <v/>
      </c>
      <c r="M16" s="22">
        <f>IF(K16="","",N(G16)-N(H16))</f>
        <v/>
      </c>
      <c r="N16" s="22">
        <f>IF(K16="","",M16-L16)</f>
        <v/>
      </c>
      <c r="O16" s="24">
        <f>IF(N16="","",IF(N16&gt;0,"ربح",IF(N16&lt;0,"خسارة","لا شيء")))</f>
        <v/>
      </c>
    </row>
    <row r="17">
      <c r="A17" s="19" t="n"/>
      <c r="B17" s="20" t="n"/>
      <c r="C17" s="21" t="n"/>
      <c r="D17" s="21" t="n"/>
      <c r="E17" s="21" t="n"/>
      <c r="F17" s="20" t="n"/>
      <c r="G17" s="21" t="n"/>
      <c r="H17" s="21" t="n"/>
      <c r="I17" s="22">
        <f>IF(OR(A17="",N(E17)=0),"",(C17-N(D17))/E17)</f>
        <v/>
      </c>
      <c r="J17" s="23">
        <f>IF(I17="","",MAX(0,MIN(E17*12,(YEAR(F17)-YEAR(B17))*12+MONTH(F17)-MONTH(B17)+1)))</f>
        <v/>
      </c>
      <c r="K17" s="22">
        <f>IF(I17="","",ROUND(I17/12*J17,2))</f>
        <v/>
      </c>
      <c r="L17" s="22">
        <f>IF(K17="","",C17-K17)</f>
        <v/>
      </c>
      <c r="M17" s="22">
        <f>IF(K17="","",N(G17)-N(H17))</f>
        <v/>
      </c>
      <c r="N17" s="22">
        <f>IF(K17="","",M17-L17)</f>
        <v/>
      </c>
      <c r="O17" s="24">
        <f>IF(N17="","",IF(N17&gt;0,"ربح",IF(N17&lt;0,"خسارة","لا شيء")))</f>
        <v/>
      </c>
    </row>
    <row r="18">
      <c r="A18" s="19" t="n"/>
      <c r="B18" s="20" t="n"/>
      <c r="C18" s="21" t="n"/>
      <c r="D18" s="21" t="n"/>
      <c r="E18" s="21" t="n"/>
      <c r="F18" s="20" t="n"/>
      <c r="G18" s="21" t="n"/>
      <c r="H18" s="21" t="n"/>
      <c r="I18" s="22">
        <f>IF(OR(A18="",N(E18)=0),"",(C18-N(D18))/E18)</f>
        <v/>
      </c>
      <c r="J18" s="23">
        <f>IF(I18="","",MAX(0,MIN(E18*12,(YEAR(F18)-YEAR(B18))*12+MONTH(F18)-MONTH(B18)+1)))</f>
        <v/>
      </c>
      <c r="K18" s="22">
        <f>IF(I18="","",ROUND(I18/12*J18,2))</f>
        <v/>
      </c>
      <c r="L18" s="22">
        <f>IF(K18="","",C18-K18)</f>
        <v/>
      </c>
      <c r="M18" s="22">
        <f>IF(K18="","",N(G18)-N(H18))</f>
        <v/>
      </c>
      <c r="N18" s="22">
        <f>IF(K18="","",M18-L18)</f>
        <v/>
      </c>
      <c r="O18" s="24">
        <f>IF(N18="","",IF(N18&gt;0,"ربح",IF(N18&lt;0,"خسارة","لا شيء")))</f>
        <v/>
      </c>
    </row>
    <row r="19">
      <c r="A19" s="19" t="n"/>
      <c r="B19" s="20" t="n"/>
      <c r="C19" s="21" t="n"/>
      <c r="D19" s="21" t="n"/>
      <c r="E19" s="21" t="n"/>
      <c r="F19" s="20" t="n"/>
      <c r="G19" s="21" t="n"/>
      <c r="H19" s="21" t="n"/>
      <c r="I19" s="22">
        <f>IF(OR(A19="",N(E19)=0),"",(C19-N(D19))/E19)</f>
        <v/>
      </c>
      <c r="J19" s="23">
        <f>IF(I19="","",MAX(0,MIN(E19*12,(YEAR(F19)-YEAR(B19))*12+MONTH(F19)-MONTH(B19)+1)))</f>
        <v/>
      </c>
      <c r="K19" s="22">
        <f>IF(I19="","",ROUND(I19/12*J19,2))</f>
        <v/>
      </c>
      <c r="L19" s="22">
        <f>IF(K19="","",C19-K19)</f>
        <v/>
      </c>
      <c r="M19" s="22">
        <f>IF(K19="","",N(G19)-N(H19))</f>
        <v/>
      </c>
      <c r="N19" s="22">
        <f>IF(K19="","",M19-L19)</f>
        <v/>
      </c>
      <c r="O19" s="24">
        <f>IF(N19="","",IF(N19&gt;0,"ربح",IF(N19&lt;0,"خسارة","لا شيء")))</f>
        <v/>
      </c>
    </row>
    <row r="20">
      <c r="A20" s="19" t="n"/>
      <c r="B20" s="20" t="n"/>
      <c r="C20" s="21" t="n"/>
      <c r="D20" s="21" t="n"/>
      <c r="E20" s="21" t="n"/>
      <c r="F20" s="20" t="n"/>
      <c r="G20" s="21" t="n"/>
      <c r="H20" s="21" t="n"/>
      <c r="I20" s="22">
        <f>IF(OR(A20="",N(E20)=0),"",(C20-N(D20))/E20)</f>
        <v/>
      </c>
      <c r="J20" s="23">
        <f>IF(I20="","",MAX(0,MIN(E20*12,(YEAR(F20)-YEAR(B20))*12+MONTH(F20)-MONTH(B20)+1)))</f>
        <v/>
      </c>
      <c r="K20" s="22">
        <f>IF(I20="","",ROUND(I20/12*J20,2))</f>
        <v/>
      </c>
      <c r="L20" s="22">
        <f>IF(K20="","",C20-K20)</f>
        <v/>
      </c>
      <c r="M20" s="22">
        <f>IF(K20="","",N(G20)-N(H20))</f>
        <v/>
      </c>
      <c r="N20" s="22">
        <f>IF(K20="","",M20-L20)</f>
        <v/>
      </c>
      <c r="O20" s="24">
        <f>IF(N20="","",IF(N20&gt;0,"ربح",IF(N20&lt;0,"خسارة","لا شيء")))</f>
        <v/>
      </c>
    </row>
    <row r="21">
      <c r="A21" s="19" t="n"/>
      <c r="B21" s="20" t="n"/>
      <c r="C21" s="21" t="n"/>
      <c r="D21" s="21" t="n"/>
      <c r="E21" s="21" t="n"/>
      <c r="F21" s="20" t="n"/>
      <c r="G21" s="21" t="n"/>
      <c r="H21" s="21" t="n"/>
      <c r="I21" s="22">
        <f>IF(OR(A21="",N(E21)=0),"",(C21-N(D21))/E21)</f>
        <v/>
      </c>
      <c r="J21" s="23">
        <f>IF(I21="","",MAX(0,MIN(E21*12,(YEAR(F21)-YEAR(B21))*12+MONTH(F21)-MONTH(B21)+1)))</f>
        <v/>
      </c>
      <c r="K21" s="22">
        <f>IF(I21="","",ROUND(I21/12*J21,2))</f>
        <v/>
      </c>
      <c r="L21" s="22">
        <f>IF(K21="","",C21-K21)</f>
        <v/>
      </c>
      <c r="M21" s="22">
        <f>IF(K21="","",N(G21)-N(H21))</f>
        <v/>
      </c>
      <c r="N21" s="22">
        <f>IF(K21="","",M21-L21)</f>
        <v/>
      </c>
      <c r="O21" s="24">
        <f>IF(N21="","",IF(N21&gt;0,"ربح",IF(N21&lt;0,"خسارة","لا شيء")))</f>
        <v/>
      </c>
    </row>
    <row r="22">
      <c r="A22" s="19" t="n"/>
      <c r="B22" s="20" t="n"/>
      <c r="C22" s="21" t="n"/>
      <c r="D22" s="21" t="n"/>
      <c r="E22" s="21" t="n"/>
      <c r="F22" s="20" t="n"/>
      <c r="G22" s="21" t="n"/>
      <c r="H22" s="21" t="n"/>
      <c r="I22" s="22">
        <f>IF(OR(A22="",N(E22)=0),"",(C22-N(D22))/E22)</f>
        <v/>
      </c>
      <c r="J22" s="23">
        <f>IF(I22="","",MAX(0,MIN(E22*12,(YEAR(F22)-YEAR(B22))*12+MONTH(F22)-MONTH(B22)+1)))</f>
        <v/>
      </c>
      <c r="K22" s="22">
        <f>IF(I22="","",ROUND(I22/12*J22,2))</f>
        <v/>
      </c>
      <c r="L22" s="22">
        <f>IF(K22="","",C22-K22)</f>
        <v/>
      </c>
      <c r="M22" s="22">
        <f>IF(K22="","",N(G22)-N(H22))</f>
        <v/>
      </c>
      <c r="N22" s="22">
        <f>IF(K22="","",M22-L22)</f>
        <v/>
      </c>
      <c r="O22" s="24">
        <f>IF(N22="","",IF(N22&gt;0,"ربح",IF(N22&lt;0,"خسارة","لا شيء")))</f>
        <v/>
      </c>
    </row>
    <row r="23">
      <c r="A23" s="19" t="n"/>
      <c r="B23" s="20" t="n"/>
      <c r="C23" s="21" t="n"/>
      <c r="D23" s="21" t="n"/>
      <c r="E23" s="21" t="n"/>
      <c r="F23" s="20" t="n"/>
      <c r="G23" s="21" t="n"/>
      <c r="H23" s="21" t="n"/>
      <c r="I23" s="22">
        <f>IF(OR(A23="",N(E23)=0),"",(C23-N(D23))/E23)</f>
        <v/>
      </c>
      <c r="J23" s="23">
        <f>IF(I23="","",MAX(0,MIN(E23*12,(YEAR(F23)-YEAR(B23))*12+MONTH(F23)-MONTH(B23)+1)))</f>
        <v/>
      </c>
      <c r="K23" s="22">
        <f>IF(I23="","",ROUND(I23/12*J23,2))</f>
        <v/>
      </c>
      <c r="L23" s="22">
        <f>IF(K23="","",C23-K23)</f>
        <v/>
      </c>
      <c r="M23" s="22">
        <f>IF(K23="","",N(G23)-N(H23))</f>
        <v/>
      </c>
      <c r="N23" s="22">
        <f>IF(K23="","",M23-L23)</f>
        <v/>
      </c>
      <c r="O23" s="24">
        <f>IF(N23="","",IF(N23&gt;0,"ربح",IF(N23&lt;0,"خسارة","لا شيء")))</f>
        <v/>
      </c>
    </row>
    <row r="24">
      <c r="A24" s="19" t="n"/>
      <c r="B24" s="20" t="n"/>
      <c r="C24" s="21" t="n"/>
      <c r="D24" s="21" t="n"/>
      <c r="E24" s="21" t="n"/>
      <c r="F24" s="20" t="n"/>
      <c r="G24" s="21" t="n"/>
      <c r="H24" s="21" t="n"/>
      <c r="I24" s="22">
        <f>IF(OR(A24="",N(E24)=0),"",(C24-N(D24))/E24)</f>
        <v/>
      </c>
      <c r="J24" s="23">
        <f>IF(I24="","",MAX(0,MIN(E24*12,(YEAR(F24)-YEAR(B24))*12+MONTH(F24)-MONTH(B24)+1)))</f>
        <v/>
      </c>
      <c r="K24" s="22">
        <f>IF(I24="","",ROUND(I24/12*J24,2))</f>
        <v/>
      </c>
      <c r="L24" s="22">
        <f>IF(K24="","",C24-K24)</f>
        <v/>
      </c>
      <c r="M24" s="22">
        <f>IF(K24="","",N(G24)-N(H24))</f>
        <v/>
      </c>
      <c r="N24" s="22">
        <f>IF(K24="","",M24-L24)</f>
        <v/>
      </c>
      <c r="O24" s="24">
        <f>IF(N24="","",IF(N24&gt;0,"ربح",IF(N24&lt;0,"خسارة","لا شيء")))</f>
        <v/>
      </c>
    </row>
    <row r="25">
      <c r="A25" s="19" t="n"/>
      <c r="B25" s="20" t="n"/>
      <c r="C25" s="21" t="n"/>
      <c r="D25" s="21" t="n"/>
      <c r="E25" s="21" t="n"/>
      <c r="F25" s="20" t="n"/>
      <c r="G25" s="21" t="n"/>
      <c r="H25" s="21" t="n"/>
      <c r="I25" s="22">
        <f>IF(OR(A25="",N(E25)=0),"",(C25-N(D25))/E25)</f>
        <v/>
      </c>
      <c r="J25" s="23">
        <f>IF(I25="","",MAX(0,MIN(E25*12,(YEAR(F25)-YEAR(B25))*12+MONTH(F25)-MONTH(B25)+1)))</f>
        <v/>
      </c>
      <c r="K25" s="22">
        <f>IF(I25="","",ROUND(I25/12*J25,2))</f>
        <v/>
      </c>
      <c r="L25" s="22">
        <f>IF(K25="","",C25-K25)</f>
        <v/>
      </c>
      <c r="M25" s="22">
        <f>IF(K25="","",N(G25)-N(H25))</f>
        <v/>
      </c>
      <c r="N25" s="22">
        <f>IF(K25="","",M25-L25)</f>
        <v/>
      </c>
      <c r="O25" s="24">
        <f>IF(N25="","",IF(N25&gt;0,"ربح",IF(N25&lt;0,"خسارة","لا شيء")))</f>
        <v/>
      </c>
    </row>
    <row r="26">
      <c r="A26" s="25" t="inlineStr">
        <is>
          <t>الإجمالي</t>
        </is>
      </c>
      <c r="B26" s="26" t="n"/>
      <c r="C26" s="27">
        <f>SUM(C6:C25)</f>
        <v/>
      </c>
      <c r="D26" s="26" t="n"/>
      <c r="E26" s="26" t="n"/>
      <c r="F26" s="26" t="n"/>
      <c r="G26" s="27">
        <f>SUM(G6:G25)</f>
        <v/>
      </c>
      <c r="H26" s="26" t="n"/>
      <c r="I26" s="26" t="n"/>
      <c r="J26" s="26" t="n"/>
      <c r="K26" s="27">
        <f>SUM(K6:K25)</f>
        <v/>
      </c>
      <c r="L26" s="27">
        <f>SUM(L6:L25)</f>
        <v/>
      </c>
      <c r="M26" s="27">
        <f>SUM(M6:M25)</f>
        <v/>
      </c>
      <c r="N26" s="27">
        <f>SUM(N6:N25)</f>
        <v/>
      </c>
      <c r="O26" s="26" t="n"/>
    </row>
  </sheetData>
  <sheetProtection selectLockedCells="0" selectUnlockedCells="0" sheet="1" objects="0" insertRows="1" insertHyperlinks="1" autoFilter="0" scenarios="0" formatColumns="0" deleteColumns="1" insertColumns="1" pivotTables="1" deleteRows="1" formatCells="0" formatRows="0" sort="0"/>
  <mergeCells count="2">
    <mergeCell ref="A1:O1"/>
    <mergeCell ref="A2:O2"/>
  </mergeCells>
  <conditionalFormatting sqref="O6:O25">
    <cfRule type="cellIs" priority="1" operator="equal" dxfId="0">
      <formula>"خسارة"</formula>
    </cfRule>
    <cfRule type="cellIs" priority="2" operator="equal" dxfId="1">
      <formula>"ربح"</formula>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C13"/>
  <sheetViews>
    <sheetView showGridLines="0" rightToLeft="1" workbookViewId="0">
      <selection activeCell="A1" sqref="A1"/>
    </sheetView>
  </sheetViews>
  <sheetFormatPr baseColWidth="8" defaultRowHeight="15"/>
  <cols>
    <col width="44" customWidth="1" min="1" max="1"/>
    <col width="16" customWidth="1" min="2" max="2"/>
    <col width="16" customWidth="1" min="3" max="3"/>
  </cols>
  <sheetData>
    <row r="1" ht="30" customHeight="1">
      <c r="A1" s="15" t="inlineStr">
        <is>
          <t>قيد استبعاد أصل</t>
        </is>
      </c>
      <c r="B1" s="16" t="n"/>
      <c r="C1" s="16" t="n"/>
    </row>
    <row r="3">
      <c r="A3" s="28" t="inlineStr">
        <is>
          <t>رقم السطر في ورقة الأصول (1 = أول أصل)</t>
        </is>
      </c>
      <c r="B3" s="29" t="n">
        <v>2</v>
      </c>
    </row>
    <row r="4">
      <c r="A4" s="28" t="inlineStr">
        <is>
          <t>الأصل</t>
        </is>
      </c>
      <c r="B4" s="24">
        <f>INDEX('الأصول'!A6:A25,B3)</f>
        <v/>
      </c>
      <c r="C4" s="30" t="n"/>
    </row>
    <row r="6" ht="30" customHeight="1">
      <c r="A6" s="18" t="inlineStr">
        <is>
          <t>الحساب</t>
        </is>
      </c>
      <c r="B6" s="18" t="inlineStr">
        <is>
          <t>مدين</t>
        </is>
      </c>
      <c r="C6" s="18" t="inlineStr">
        <is>
          <t>دائن</t>
        </is>
      </c>
    </row>
    <row r="7">
      <c r="A7" s="31" t="inlineStr">
        <is>
          <t>من حـ/ النقدية بالبنك (صافي المتحصلات)</t>
        </is>
      </c>
      <c r="B7" s="22">
        <f>INDEX('الأصول'!M6:M25,$B$3)</f>
        <v/>
      </c>
      <c r="C7" s="22" t="n"/>
    </row>
    <row r="8">
      <c r="A8" s="31" t="inlineStr">
        <is>
          <t>من حـ/ مجمع إهلاك الأصول الثابتة</t>
        </is>
      </c>
      <c r="B8" s="22">
        <f>INDEX('الأصول'!K6:K25,$B$3)</f>
        <v/>
      </c>
      <c r="C8" s="22" t="n"/>
    </row>
    <row r="9">
      <c r="A9" s="31" t="inlineStr">
        <is>
          <t>من حـ/ خسائر بيع أصول ثابتة</t>
        </is>
      </c>
      <c r="B9" s="22">
        <f>MAX(0,-INDEX('الأصول'!N6:N25,$B$3))</f>
        <v/>
      </c>
      <c r="C9" s="22" t="n"/>
    </row>
    <row r="10">
      <c r="A10" s="31" t="inlineStr">
        <is>
          <t>إلى حـ/ الأصول الثابتة (التكلفة)</t>
        </is>
      </c>
      <c r="B10" s="22" t="n"/>
      <c r="C10" s="22">
        <f>INDEX('الأصول'!C6:C25,$B$3)</f>
        <v/>
      </c>
    </row>
    <row r="11">
      <c r="A11" s="31" t="inlineStr">
        <is>
          <t>إلى حـ/ أرباح بيع أصول ثابتة</t>
        </is>
      </c>
      <c r="B11" s="22" t="n"/>
      <c r="C11" s="22">
        <f>MAX(0,INDEX('الأصول'!N6:N25,$B$3))</f>
        <v/>
      </c>
    </row>
    <row r="12">
      <c r="A12" s="25" t="inlineStr">
        <is>
          <t>الإجمالي</t>
        </is>
      </c>
      <c r="B12" s="27">
        <f>SUM(B7:B11)</f>
        <v/>
      </c>
      <c r="C12" s="27">
        <f>SUM(C7:C11)</f>
        <v/>
      </c>
    </row>
    <row r="13">
      <c r="A13" s="31" t="inlineStr">
        <is>
          <t>الفرق (يجب أن يكون صفرًا)</t>
        </is>
      </c>
      <c r="B13" s="22">
        <f>B12-C12</f>
        <v/>
      </c>
    </row>
  </sheetData>
  <sheetProtection selectLockedCells="0" selectUnlockedCells="0" sheet="1" objects="0" insertRows="1" insertHyperlinks="1" autoFilter="0" scenarios="0" formatColumns="0" deleteColumns="1" insertColumns="1" pivotTables="1" deleteRows="1" formatCells="0" formatRows="0" sort="0"/>
  <mergeCells count="2">
    <mergeCell ref="A1:C1"/>
    <mergeCell ref="B4:C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2026-10-29T09:55:58Z</dcterms:created>
  <dcterms:modified xmlns:dcterms="http://purl.org/dc/terms/" xmlns:xsi="http://www.w3.org/2001/XMLSchema-instance" xsi:type="dcterms:W3CDTF">2026-10-29T09:55:58Z</dcterms:modified>
</cp:coreProperties>
</file>