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مراكز" sheetId="3" state="visible" r:id="rId3"/>
    <sheet xmlns:r="http://schemas.openxmlformats.org/officeDocument/2006/relationships" name="التوزيع" sheetId="4" state="visible" r:id="rId4"/>
  </sheets>
  <definedNames>
    <definedName name="_xlnm.Print_Area" localSheetId="3">'التوزيع'!$A$1:$E$30</definedName>
  </definedNames>
  <calcPr calcId="124519" fullCalcOnLoad="1"/>
</workbook>
</file>

<file path=xl/styles.xml><?xml version="1.0" encoding="utf-8"?>
<styleSheet xmlns="http://schemas.openxmlformats.org/spreadsheetml/2006/main">
  <numFmts count="3">
    <numFmt numFmtId="164" formatCode="#,##0;[Red]-#,##0"/>
    <numFmt numFmtId="165" formatCode="0.0%"/>
    <numFmt numFmtId="166" formatCode="#,##0.00;[Red]-#,##0.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5">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5"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6" fillId="5" borderId="3" applyAlignment="1" pivotButton="0" quotePrefix="0" xfId="0">
      <alignment horizontal="right" vertical="center" wrapText="1"/>
    </xf>
    <xf numFmtId="164" fontId="16" fillId="5" borderId="3" applyAlignment="1" pivotButton="0" quotePrefix="0" xfId="0">
      <alignment horizontal="center" vertical="center"/>
    </xf>
    <xf numFmtId="0" fontId="16" fillId="5" borderId="3" pivotButton="0" quotePrefix="0" xfId="0"/>
    <xf numFmtId="0" fontId="10" fillId="0" borderId="2" applyAlignment="1" pivotButton="0" quotePrefix="0" xfId="0">
      <alignment horizontal="center" vertical="center"/>
    </xf>
    <xf numFmtId="165" fontId="10" fillId="0" borderId="2" applyAlignment="1" pivotButton="0" quotePrefix="0" xfId="0">
      <alignment horizontal="center" vertical="center"/>
    </xf>
    <xf numFmtId="0" fontId="14" fillId="2" borderId="2" applyAlignment="1" pivotButton="0" quotePrefix="0" xfId="0">
      <alignment horizontal="right" vertical="center" wrapText="1"/>
    </xf>
    <xf numFmtId="0" fontId="14" fillId="2" borderId="2" applyAlignment="1" pivotButton="0" quotePrefix="0" xfId="0">
      <alignment horizontal="center" vertical="center"/>
    </xf>
    <xf numFmtId="0" fontId="15" fillId="0" borderId="2" applyAlignment="1" pivotButton="0" quotePrefix="0" xfId="0">
      <alignment horizontal="right" vertical="center" wrapText="1"/>
    </xf>
    <xf numFmtId="0" fontId="10" fillId="0" borderId="2" applyAlignment="1" pivotButton="0" quotePrefix="0" xfId="0">
      <alignment horizontal="right"/>
    </xf>
    <xf numFmtId="166" fontId="14" fillId="3" borderId="2" applyAlignment="1" pivotButton="0" quotePrefix="0" xfId="0">
      <alignment horizontal="center" vertical="center"/>
    </xf>
    <xf numFmtId="0" fontId="10" fillId="0" borderId="2" applyAlignment="1" pivotButton="0" quotePrefix="0" xfId="0">
      <alignment horizontal="right" vertical="center" wrapText="1"/>
    </xf>
    <xf numFmtId="166" fontId="10" fillId="0"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التكاليف غير المباشرة لكل مركز إنتاج</a:t>
            </a:r>
          </a:p>
        </rich>
      </tx>
    </title>
    <plotArea>
      <barChart>
        <barDir val="col"/>
        <grouping val="clustered"/>
        <ser>
          <idx val="0"/>
          <order val="0"/>
          <tx>
            <v>التكاليف غير المباشرة لكل مركز إنتاج</v>
          </tx>
          <spPr>
            <a:solidFill xmlns:a="http://schemas.openxmlformats.org/drawingml/2006/main">
              <a:srgbClr val="14213D"/>
            </a:solidFill>
            <a:ln xmlns:a="http://schemas.openxmlformats.org/drawingml/2006/main">
              <a:solidFill>
                <a:srgbClr val="14213D"/>
              </a:solidFill>
              <a:prstDash val="solid"/>
            </a:ln>
          </spPr>
          <cat>
            <numRef>
              <f>'التوزيع'!$B$5:$D$5</f>
            </numRef>
          </cat>
          <val>
            <numRef>
              <f>'التوزيع'!$B$10:$D$10</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15</row>
      <rowOff>0</rowOff>
    </from>
    <ext cx="5400000" cy="23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توزيع تكاليف مراكز الخدمة على مراكز الإنتاج</t>
        </is>
      </c>
    </row>
    <row r="2" ht="4" customHeight="1">
      <c r="A2" s="9" t="n"/>
    </row>
    <row r="4" ht="22" customHeight="1">
      <c r="B4" s="10" t="inlineStr">
        <is>
          <t>فكرة القالب</t>
        </is>
      </c>
    </row>
    <row r="5" ht="50" customHeight="1">
      <c r="A5" s="11" t="inlineStr">
        <is>
          <t>•</t>
        </is>
      </c>
      <c r="B5" s="12" t="inlineStr">
        <is>
          <t>يوزع تكاليف مراكز الخدمات (الصيانة، الطاقة، المخازن...) على مراكز الإنتاج بالطريقة المباشرة حسب أساس توزيع مناسب لكل مركز، ثم يجمع التكاليف الصناعية غير المباشرة لكل مركز إنتاج ويحسب معدل التحميل لكل ساعة دوران آلة.</t>
        </is>
      </c>
    </row>
    <row r="6" ht="22" customHeight="1">
      <c r="B6" s="10" t="inlineStr">
        <is>
          <t>خطوات الاستخدام</t>
        </is>
      </c>
    </row>
    <row r="7" ht="34" customHeight="1">
      <c r="A7" s="11" t="inlineStr">
        <is>
          <t>•</t>
        </is>
      </c>
      <c r="B7" s="12" t="inlineStr">
        <is>
          <t>في ورقة «المراكز» اكتب أسماء مراكز الإنتاج، ثم لكل مركز خدمة تكلفته وأساس التوزيع وكمية الأساس التي استفاد بها كل مركز إنتاج.</t>
        </is>
      </c>
    </row>
    <row r="8" ht="34" customHeight="1">
      <c r="A8" s="11" t="inlineStr">
        <is>
          <t>•</t>
        </is>
      </c>
      <c r="B8" s="12" t="inlineStr">
        <is>
          <t>في ورقة «التوزيع» اكتب التكاليف غير المباشرة الخاصة بكل مركز إنتاج وساعات الدوران المخططة، فيظهر نصيب كل مركز ومعدل التحميل.</t>
        </is>
      </c>
    </row>
    <row r="9" ht="22" customHeight="1">
      <c r="B9" s="10" t="inlineStr">
        <is>
          <t>ملاحظات</t>
        </is>
      </c>
    </row>
    <row r="10" ht="34" customHeight="1">
      <c r="A10" s="11" t="inlineStr">
        <is>
          <t>•</t>
        </is>
      </c>
      <c r="B10" s="12" t="inlineStr">
        <is>
          <t>الطريقة المباشرة تتجاهل الخدمات المتبادلة بين مراكز الخدمة؛ إن كانت كبيرة استخدم طريقة التوزيع التنازلي أو التبادلي. اختر أساسًا يعكس سبب حدوث التكلفة.</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4"/>
  <sheetViews>
    <sheetView showGridLines="0" rightToLeft="1" workbookViewId="0">
      <selection activeCell="A1" sqref="A1"/>
    </sheetView>
  </sheetViews>
  <sheetFormatPr baseColWidth="8" defaultRowHeight="15"/>
  <cols>
    <col width="20" customWidth="1" min="1" max="1"/>
    <col width="14" customWidth="1" min="2" max="2"/>
    <col width="24" customWidth="1" min="3" max="3"/>
    <col width="14" customWidth="1" min="4" max="4"/>
    <col width="14" customWidth="1" min="5" max="5"/>
    <col width="14" customWidth="1" min="6" max="6"/>
    <col width="14" customWidth="1" min="7" max="7"/>
  </cols>
  <sheetData>
    <row r="1" ht="30" customHeight="1">
      <c r="A1" s="15" t="inlineStr">
        <is>
          <t>مراكز الخدمة وأسس التوزيع</t>
        </is>
      </c>
      <c r="B1" s="16" t="n"/>
      <c r="C1" s="16" t="n"/>
      <c r="D1" s="16" t="n"/>
      <c r="E1" s="16" t="n"/>
      <c r="F1" s="16" t="n"/>
      <c r="G1" s="16" t="n"/>
    </row>
    <row r="2" ht="30" customHeight="1">
      <c r="A2" s="17" t="inlineStr">
        <is>
          <t>الخلايا الصفراء للإدخال.</t>
        </is>
      </c>
    </row>
    <row r="5" ht="30" customHeight="1">
      <c r="A5" s="18" t="inlineStr">
        <is>
          <t>مركز الخدمة</t>
        </is>
      </c>
      <c r="B5" s="18" t="inlineStr">
        <is>
          <t>تكلفته</t>
        </is>
      </c>
      <c r="C5" s="18" t="inlineStr">
        <is>
          <t>أساس التوزيع</t>
        </is>
      </c>
      <c r="D5" s="19" t="inlineStr">
        <is>
          <t>التشكيل</t>
        </is>
      </c>
      <c r="E5" s="19" t="inlineStr">
        <is>
          <t>التجميع</t>
        </is>
      </c>
      <c r="F5" s="19" t="inlineStr">
        <is>
          <t>التعبئة</t>
        </is>
      </c>
      <c r="G5" s="18" t="inlineStr">
        <is>
          <t>إجمالي الأساس</t>
        </is>
      </c>
    </row>
    <row r="6">
      <c r="A6" s="20" t="inlineStr">
        <is>
          <t>الصيانة</t>
        </is>
      </c>
      <c r="B6" s="21" t="n">
        <v>380000</v>
      </c>
      <c r="C6" s="20" t="inlineStr">
        <is>
          <t>ساعات الصيانة</t>
        </is>
      </c>
      <c r="D6" s="21" t="n">
        <v>1200</v>
      </c>
      <c r="E6" s="21" t="n">
        <v>600</v>
      </c>
      <c r="F6" s="21" t="n">
        <v>200</v>
      </c>
      <c r="G6" s="22">
        <f>SUM(D6:F6)</f>
        <v/>
      </c>
    </row>
    <row r="7">
      <c r="A7" s="20" t="inlineStr">
        <is>
          <t>المرافق والطاقة</t>
        </is>
      </c>
      <c r="B7" s="21" t="n">
        <v>290000</v>
      </c>
      <c r="C7" s="20" t="inlineStr">
        <is>
          <t>استهلاك الكهرباء ك.و.س</t>
        </is>
      </c>
      <c r="D7" s="21" t="n">
        <v>180000</v>
      </c>
      <c r="E7" s="21" t="n">
        <v>90000</v>
      </c>
      <c r="F7" s="21" t="n">
        <v>30000</v>
      </c>
      <c r="G7" s="22">
        <f>SUM(D7:F7)</f>
        <v/>
      </c>
    </row>
    <row r="8">
      <c r="A8" s="20" t="inlineStr">
        <is>
          <t>المخازن</t>
        </is>
      </c>
      <c r="B8" s="21" t="n">
        <v>150000</v>
      </c>
      <c r="C8" s="20" t="inlineStr">
        <is>
          <t>عدد طلبات الصرف</t>
        </is>
      </c>
      <c r="D8" s="21" t="n">
        <v>900</v>
      </c>
      <c r="E8" s="21" t="n">
        <v>700</v>
      </c>
      <c r="F8" s="21" t="n">
        <v>400</v>
      </c>
      <c r="G8" s="22">
        <f>SUM(D8:F8)</f>
        <v/>
      </c>
    </row>
    <row r="9">
      <c r="A9" s="23" t="inlineStr">
        <is>
          <t>الإجمالي</t>
        </is>
      </c>
      <c r="B9" s="24">
        <f>SUM(B6:B8)</f>
        <v/>
      </c>
      <c r="C9" s="25" t="n"/>
      <c r="D9" s="25" t="n"/>
      <c r="E9" s="25" t="n"/>
      <c r="F9" s="25" t="n"/>
      <c r="G9" s="25" t="n"/>
    </row>
    <row r="11" ht="30" customHeight="1">
      <c r="A11" s="18" t="inlineStr">
        <is>
          <t>مركز الخدمة</t>
        </is>
      </c>
      <c r="B11" s="18" t="inlineStr">
        <is>
          <t>نسب التوزيع</t>
        </is>
      </c>
      <c r="C11" s="18" t="n"/>
      <c r="D11" s="18" t="n"/>
      <c r="E11" s="18" t="n"/>
    </row>
    <row r="12">
      <c r="A12" s="26">
        <f>A6</f>
        <v/>
      </c>
      <c r="D12" s="27">
        <f>IF(N($G6)=0,"",D6/$G6)</f>
        <v/>
      </c>
      <c r="E12" s="27">
        <f>IF(N($G6)=0,"",E6/$G6)</f>
        <v/>
      </c>
      <c r="F12" s="27">
        <f>IF(N($G6)=0,"",F6/$G6)</f>
        <v/>
      </c>
    </row>
    <row r="13">
      <c r="A13" s="26">
        <f>A7</f>
        <v/>
      </c>
      <c r="D13" s="27">
        <f>IF(N($G7)=0,"",D7/$G7)</f>
        <v/>
      </c>
      <c r="E13" s="27">
        <f>IF(N($G7)=0,"",E7/$G7)</f>
        <v/>
      </c>
      <c r="F13" s="27">
        <f>IF(N($G7)=0,"",F7/$G7)</f>
        <v/>
      </c>
    </row>
    <row r="14">
      <c r="A14" s="26">
        <f>A8</f>
        <v/>
      </c>
      <c r="D14" s="27">
        <f>IF(N($G8)=0,"",D8/$G8)</f>
        <v/>
      </c>
      <c r="E14" s="27">
        <f>IF(N($G8)=0,"",E8/$G8)</f>
        <v/>
      </c>
      <c r="F14" s="27">
        <f>IF(N($G8)=0,"",F8/$G8)</f>
        <v/>
      </c>
    </row>
  </sheetData>
  <sheetProtection selectLockedCells="0" selectUnlockedCells="0" sheet="1" objects="0" insertRows="1" insertHyperlinks="1" autoFilter="0" scenarios="0" formatColumns="0" deleteColumns="1" insertColumns="1" pivotTables="1" deleteRows="1" formatCells="0" formatRows="0" sort="0"/>
  <mergeCells count="2">
    <mergeCell ref="A2:G2"/>
    <mergeCell ref="A1:G1"/>
  </mergeCell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E14"/>
  <sheetViews>
    <sheetView showGridLines="0" rightToLeft="1" workbookViewId="0">
      <selection activeCell="A1" sqref="A1"/>
    </sheetView>
  </sheetViews>
  <sheetFormatPr baseColWidth="8" defaultRowHeight="15"/>
  <cols>
    <col width="42" customWidth="1" min="1" max="1"/>
    <col width="15" customWidth="1" min="2" max="2"/>
    <col width="15" customWidth="1" min="3" max="3"/>
    <col width="15" customWidth="1" min="4" max="4"/>
    <col width="16" customWidth="1" min="5" max="5"/>
  </cols>
  <sheetData>
    <row r="1" ht="30" customHeight="1">
      <c r="A1" s="15" t="inlineStr">
        <is>
          <t>التوزيع ومعدلات التحميل</t>
        </is>
      </c>
      <c r="B1" s="16" t="n"/>
      <c r="C1" s="16" t="n"/>
      <c r="D1" s="16" t="n"/>
      <c r="E1" s="16" t="n"/>
    </row>
    <row r="5">
      <c r="A5" s="28" t="inlineStr">
        <is>
          <t>البند</t>
        </is>
      </c>
      <c r="B5" s="29">
        <f>'المراكز'!D5</f>
        <v/>
      </c>
      <c r="C5" s="29">
        <f>'المراكز'!E5</f>
        <v/>
      </c>
      <c r="D5" s="29">
        <f>'المراكز'!F5</f>
        <v/>
      </c>
      <c r="E5" s="18" t="inlineStr">
        <is>
          <t>الإجمالي</t>
        </is>
      </c>
    </row>
    <row r="6">
      <c r="A6" s="30" t="inlineStr">
        <is>
          <t>التكاليف غير المباشرة الخاصة بالمركز</t>
        </is>
      </c>
      <c r="B6" s="21" t="n">
        <v>620000</v>
      </c>
      <c r="C6" s="21" t="n">
        <v>410000</v>
      </c>
      <c r="D6" s="21" t="n">
        <v>260000</v>
      </c>
      <c r="E6" s="22">
        <f>SUM(B6:D6)</f>
        <v/>
      </c>
    </row>
    <row r="7">
      <c r="A7" s="31">
        <f>"نصيب من "&amp;'المراكز'!A6</f>
        <v/>
      </c>
      <c r="B7" s="22">
        <f>IF(N('المراكز'!$G6)=0,0,'المراكز'!$B6*'المراكز'!D6/'المراكز'!$G6)</f>
        <v/>
      </c>
      <c r="C7" s="22">
        <f>IF(N('المراكز'!$G6)=0,0,'المراكز'!$B6*'المراكز'!E6/'المراكز'!$G6)</f>
        <v/>
      </c>
      <c r="D7" s="22">
        <f>IF(N('المراكز'!$G6)=0,0,'المراكز'!$B6*'المراكز'!F6/'المراكز'!$G6)</f>
        <v/>
      </c>
      <c r="E7" s="22">
        <f>SUM(B7:D7)</f>
        <v/>
      </c>
    </row>
    <row r="8">
      <c r="A8" s="31">
        <f>"نصيب من "&amp;'المراكز'!A7</f>
        <v/>
      </c>
      <c r="B8" s="22">
        <f>IF(N('المراكز'!$G7)=0,0,'المراكز'!$B7*'المراكز'!D7/'المراكز'!$G7)</f>
        <v/>
      </c>
      <c r="C8" s="22">
        <f>IF(N('المراكز'!$G7)=0,0,'المراكز'!$B7*'المراكز'!E7/'المراكز'!$G7)</f>
        <v/>
      </c>
      <c r="D8" s="22">
        <f>IF(N('المراكز'!$G7)=0,0,'المراكز'!$B7*'المراكز'!F7/'المراكز'!$G7)</f>
        <v/>
      </c>
      <c r="E8" s="22">
        <f>SUM(B8:D8)</f>
        <v/>
      </c>
    </row>
    <row r="9">
      <c r="A9" s="31">
        <f>"نصيب من "&amp;'المراكز'!A8</f>
        <v/>
      </c>
      <c r="B9" s="22">
        <f>IF(N('المراكز'!$G8)=0,0,'المراكز'!$B8*'المراكز'!D8/'المراكز'!$G8)</f>
        <v/>
      </c>
      <c r="C9" s="22">
        <f>IF(N('المراكز'!$G8)=0,0,'المراكز'!$B8*'المراكز'!E8/'المراكز'!$G8)</f>
        <v/>
      </c>
      <c r="D9" s="22">
        <f>IF(N('المراكز'!$G8)=0,0,'المراكز'!$B8*'المراكز'!F8/'المراكز'!$G8)</f>
        <v/>
      </c>
      <c r="E9" s="22">
        <f>SUM(B9:D9)</f>
        <v/>
      </c>
    </row>
    <row r="10">
      <c r="A10" s="23" t="inlineStr">
        <is>
          <t>إجمالي التكاليف الصناعية غير المباشرة</t>
        </is>
      </c>
      <c r="B10" s="24">
        <f>SUM(B6:B9)</f>
        <v/>
      </c>
      <c r="C10" s="24">
        <f>SUM(C6:C9)</f>
        <v/>
      </c>
      <c r="D10" s="24">
        <f>SUM(D6:D9)</f>
        <v/>
      </c>
      <c r="E10" s="24">
        <f>SUM(E6:E9)</f>
        <v/>
      </c>
    </row>
    <row r="11">
      <c r="A11" s="30" t="inlineStr">
        <is>
          <t>ساعات دوران الآلات المخططة</t>
        </is>
      </c>
      <c r="B11" s="21" t="n">
        <v>24000</v>
      </c>
      <c r="C11" s="21" t="n">
        <v>16000</v>
      </c>
      <c r="D11" s="21" t="n">
        <v>10000</v>
      </c>
      <c r="E11" s="22">
        <f>SUM(B11:D11)</f>
        <v/>
      </c>
    </row>
    <row r="12">
      <c r="A12" s="30" t="inlineStr">
        <is>
          <t>معدل التحميل لكل ساعة آلة</t>
        </is>
      </c>
      <c r="B12" s="32">
        <f>IF(N(B11)=0,"",B10/B11)</f>
        <v/>
      </c>
      <c r="C12" s="32">
        <f>IF(N(C11)=0,"",C10/C11)</f>
        <v/>
      </c>
      <c r="D12" s="32">
        <f>IF(N(D11)=0,"",D10/D11)</f>
        <v/>
      </c>
      <c r="E12" s="32">
        <f>IF(N(E11)=0,"",E10/E11)</f>
        <v/>
      </c>
    </row>
    <row r="14">
      <c r="A14" s="33" t="inlineStr">
        <is>
          <t>التحقق: إجمالي الموزع = تكاليف مراكز الخدمة + الخاصة</t>
        </is>
      </c>
      <c r="B14" s="34">
        <f>E10-'المراكز'!B9-E6</f>
        <v/>
      </c>
    </row>
  </sheetData>
  <sheetProtection selectLockedCells="0" selectUnlockedCells="0" sheet="1" objects="0" insertRows="1" insertHyperlinks="1" autoFilter="0" scenarios="0" formatColumns="0" deleteColumns="1" insertColumns="1" pivotTables="1" deleteRows="1" formatCells="0" formatRows="0" sort="0"/>
  <mergeCells count="1">
    <mergeCell ref="A1:E1"/>
  </mergeCells>
  <pageMargins left="0.75" right="0.75" top="1" bottom="1" header="0.5" footer="0.5"/>
  <pageSetup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2026-10-29T09:55:58Z</dcterms:created>
  <dcterms:modified xmlns:dcterms="http://purl.org/dc/terms/" xmlns:xsi="http://www.w3.org/2001/XMLSchema-instance" xsi:type="dcterms:W3CDTF">2026-10-29T09:55:58Z</dcterms:modified>
</cp:coreProperties>
</file>