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دوران" sheetId="3" state="visible" r:id="rId3"/>
    <sheet xmlns:r="http://schemas.openxmlformats.org/officeDocument/2006/relationships" name="الملخص" sheetId="4" state="visible" r:id="rId4"/>
  </sheets>
  <definedNames>
    <definedName name="_xlnm.Print_Area" localSheetId="2">'الدوران'!$A$1:$I$56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[Red]-#,##0"/>
    <numFmt numFmtId="165" formatCode="0.0%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7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/>
      <right/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 style="thin">
        <color rgb="00C9CDD4"/>
      </bottom>
      <diagonal/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0" fontId="0" fillId="0" borderId="5" pivotButton="0" quotePrefix="0" xfId="0"/>
    <xf numFmtId="164" fontId="10" fillId="4" borderId="2" applyAlignment="1" applyProtection="1" pivotButton="0" quotePrefix="0" xfId="0">
      <alignment horizontal="center" vertical="center"/>
      <protection locked="0" hidden="0"/>
    </xf>
    <xf numFmtId="0" fontId="15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center" vertical="center"/>
      <protection locked="0" hidden="0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4" fontId="10" fillId="0" borderId="2" applyAlignment="1" pivotButton="0" quotePrefix="0" xfId="0">
      <alignment horizontal="center" vertical="center"/>
    </xf>
    <xf numFmtId="2" fontId="10" fillId="0" borderId="2" applyAlignment="1" pivotButton="0" quotePrefix="0" xfId="0">
      <alignment horizontal="center" vertical="center"/>
    </xf>
    <xf numFmtId="0" fontId="10" fillId="0" borderId="2" applyAlignment="1" pivotButton="0" quotePrefix="0" xfId="0">
      <alignment horizontal="center" vertical="center"/>
    </xf>
    <xf numFmtId="0" fontId="16" fillId="5" borderId="6" pivotButton="0" quotePrefix="0" xfId="0"/>
    <xf numFmtId="0" fontId="16" fillId="5" borderId="6" applyAlignment="1" pivotButton="0" quotePrefix="0" xfId="0">
      <alignment horizontal="right" vertical="center" wrapText="1"/>
    </xf>
    <xf numFmtId="164" fontId="16" fillId="5" borderId="6" applyAlignment="1" pivotButton="0" quotePrefix="0" xfId="0">
      <alignment horizontal="center" vertical="center"/>
    </xf>
    <xf numFmtId="2" fontId="16" fillId="5" borderId="6" applyAlignment="1" pivotButton="0" quotePrefix="0" xfId="0">
      <alignment horizontal="center" vertical="center"/>
    </xf>
    <xf numFmtId="165" fontId="10" fillId="0" borderId="2" applyAlignment="1" pivotButton="0" quotePrefix="0" xfId="0">
      <alignment horizontal="center" vertical="center"/>
    </xf>
    <xf numFmtId="165" fontId="16" fillId="5" borderId="6" applyAlignment="1" pivotButton="0" quotePrefix="0" xfId="0">
      <alignment horizontal="center" vertical="center"/>
    </xf>
    <xf numFmtId="164" fontId="15" fillId="3" borderId="2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Arial"/>
        <b val="1"/>
        <color rgb="009C0006"/>
      </font>
      <fill>
        <patternFill patternType="solid">
          <fgColor rgb="00F8D7DA"/>
        </patternFill>
      </fill>
    </dxf>
    <dxf>
      <font>
        <name val="Arial"/>
        <b val="1"/>
        <color rgb="007F6000"/>
      </font>
      <fill>
        <patternFill patternType="solid">
          <fgColor rgb="00FFEB9C"/>
        </patternFill>
      </fill>
    </dxf>
    <dxf>
      <font>
        <name val="Arial"/>
        <b val="1"/>
        <color rgb="00274E13"/>
      </font>
      <fill>
        <patternFill patternType="solid">
          <fgColor rgb="00D9EA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مخزون آخر المدة حسب التصنيف</a:t>
            </a:r>
          </a:p>
        </rich>
      </tx>
    </title>
    <plotArea>
      <pieChart>
        <varyColors val="1"/>
        <ser>
          <idx val="0"/>
          <order val="0"/>
          <tx>
            <strRef>
              <f>'الملخص'!C4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4213D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B08D57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5B7DB1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8A9BB8"/>
              </a:solidFill>
              <a:ln xmlns:a="http://schemas.openxmlformats.org/drawingml/2006/main">
                <a:prstDash val="solid"/>
              </a:ln>
            </spPr>
          </dPt>
          <cat>
            <numRef>
              <f>'الملخص'!$A$5:$A$8</f>
            </numRef>
          </cat>
          <val>
            <numRef>
              <f>'الملخص'!$C$5:$C$8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12</row>
      <rowOff>0</rowOff>
    </from>
    <ext cx="432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معدل دوران المخزون وتحديد الأصناف الراكدة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34" customHeight="1">
      <c r="A5" s="11" t="inlineStr">
        <is>
          <t>•</t>
        </is>
      </c>
      <c r="B5" s="12" t="inlineStr">
        <is>
          <t>يحسب لكل صنف متوسط المخزون ومعدل الدوران وعدد أيام التخزين، ويصنفه: سريع أو متوسط أو بطيء الحركة أو راكد، مع ملخص للقيمة المحبوسة في الأصناف البطيئة والراكدة ومعدل الدوران الكلي.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اكتب عدد أيام الفترة وحدي التصنيف بالأيام أعلى ورقة «الدوران».</t>
        </is>
      </c>
    </row>
    <row r="8" ht="18" customHeight="1">
      <c r="A8" s="11" t="inlineStr">
        <is>
          <t>•</t>
        </is>
      </c>
      <c r="B8" s="12" t="inlineStr">
        <is>
          <t>لكل صنف اكتب قيمة مخزون أول وآخر المدة بالتكلفة وتكلفة المبيعات خلال الفترة.</t>
        </is>
      </c>
    </row>
    <row r="9" ht="18" customHeight="1">
      <c r="A9" s="11" t="inlineStr">
        <is>
          <t>•</t>
        </is>
      </c>
      <c r="B9" s="12" t="inlineStr">
        <is>
          <t>ورقة «الملخص» تجمع عدد الأصناف وقيمة مخزونها لكل فئة.</t>
        </is>
      </c>
    </row>
    <row r="10" ht="22" customHeight="1">
      <c r="B10" s="10" t="inlineStr">
        <is>
          <t>ملاحظات</t>
        </is>
      </c>
    </row>
    <row r="11" ht="34" customHeight="1">
      <c r="A11" s="11" t="inlineStr">
        <is>
          <t>•</t>
        </is>
      </c>
      <c r="B11" s="12" t="inlineStr">
        <is>
          <t>المتوسط البسيط (أول + آخر ÷ 2) يكفي للتحليل السنوي؛ إن كان المخزون موسميًا استخدم متوسط الأرصدة الشهرية. الأصناف الراكدة تحتاج قرارًا: تخفيض سعر أو إرجاع للمورد أو تكوين مخصص هبوط.</t>
        </is>
      </c>
    </row>
    <row r="13" ht="30" customHeight="1">
      <c r="B13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4">
      <c r="B14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6"/>
  <sheetViews>
    <sheetView showGridLines="0" rightToLeft="1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24" customWidth="1" min="2" max="2"/>
    <col width="14" customWidth="1" min="3" max="3"/>
    <col width="14" customWidth="1" min="4" max="4"/>
    <col width="15" customWidth="1" min="5" max="5"/>
    <col width="14" customWidth="1" min="6" max="6"/>
    <col width="11" customWidth="1" min="7" max="7"/>
    <col width="11" customWidth="1" min="8" max="8"/>
    <col width="15" customWidth="1" min="9" max="9"/>
  </cols>
  <sheetData>
    <row r="1" ht="30" customHeight="1">
      <c r="A1" s="15" t="inlineStr">
        <is>
          <t>معدل دوران المخزون لكل صنف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</row>
    <row r="2" ht="30" customHeight="1">
      <c r="A2" s="17" t="inlineStr">
        <is>
          <t>الخلايا الصفراء للإدخال. معدل الدوران = تكلفة المبيعات ÷ متوسط المخزون.</t>
        </is>
      </c>
    </row>
    <row r="3">
      <c r="A3" s="18" t="inlineStr">
        <is>
          <t>أيام الفترة</t>
        </is>
      </c>
      <c r="B3" s="19" t="n"/>
      <c r="C3" s="20" t="n">
        <v>365</v>
      </c>
      <c r="D3" s="18" t="inlineStr">
        <is>
          <t>سريع حتى (يوم)</t>
        </is>
      </c>
      <c r="E3" s="20" t="n">
        <v>45</v>
      </c>
      <c r="F3" s="18" t="inlineStr">
        <is>
          <t>متوسط حتى (يوم)</t>
        </is>
      </c>
      <c r="G3" s="20" t="n">
        <v>120</v>
      </c>
    </row>
    <row r="5" ht="36" customHeight="1">
      <c r="A5" s="21" t="inlineStr">
        <is>
          <t>الكود</t>
        </is>
      </c>
      <c r="B5" s="21" t="inlineStr">
        <is>
          <t>الصنف</t>
        </is>
      </c>
      <c r="C5" s="21" t="inlineStr">
        <is>
          <t>مخزون أول المدة</t>
        </is>
      </c>
      <c r="D5" s="21" t="inlineStr">
        <is>
          <t>مخزون آخر المدة</t>
        </is>
      </c>
      <c r="E5" s="21" t="inlineStr">
        <is>
          <t>تكلفة المبيعات</t>
        </is>
      </c>
      <c r="F5" s="21" t="inlineStr">
        <is>
          <t>متوسط المخزون</t>
        </is>
      </c>
      <c r="G5" s="21" t="inlineStr">
        <is>
          <t>معدل الدوران</t>
        </is>
      </c>
      <c r="H5" s="21" t="inlineStr">
        <is>
          <t>أيام التخزين</t>
        </is>
      </c>
      <c r="I5" s="21" t="inlineStr">
        <is>
          <t>التصنيف</t>
        </is>
      </c>
    </row>
    <row r="6">
      <c r="A6" s="22" t="inlineStr">
        <is>
          <t>A-11</t>
        </is>
      </c>
      <c r="B6" s="23" t="inlineStr">
        <is>
          <t>زيت محركات 4 لتر</t>
        </is>
      </c>
      <c r="C6" s="20" t="n">
        <v>180000</v>
      </c>
      <c r="D6" s="20" t="n">
        <v>210000</v>
      </c>
      <c r="E6" s="20" t="n">
        <v>2400000</v>
      </c>
      <c r="F6" s="24">
        <f>IF(B6="","",(N(C6)+N(D6))/2)</f>
        <v/>
      </c>
      <c r="G6" s="25">
        <f>IF(OR(F6="",N(F6)=0),"",N(E6)/F6)</f>
        <v/>
      </c>
      <c r="H6" s="24">
        <f>IF(OR(G6="",N(G6)=0),"",$C$3/G6)</f>
        <v/>
      </c>
      <c r="I6" s="26">
        <f>IF(B6="","",IF(N(E6)=0,"راكد",IF(H6&lt;=$E$3,"سريع الحركة",IF(H6&lt;=$G$3,"متوسط الحركة","بطيء الحركة"))))</f>
        <v/>
      </c>
    </row>
    <row r="7">
      <c r="A7" s="22" t="inlineStr">
        <is>
          <t>A-12</t>
        </is>
      </c>
      <c r="B7" s="23" t="inlineStr">
        <is>
          <t>فلتر زيت</t>
        </is>
      </c>
      <c r="C7" s="20" t="n">
        <v>95000</v>
      </c>
      <c r="D7" s="20" t="n">
        <v>88000</v>
      </c>
      <c r="E7" s="20" t="n">
        <v>1150000</v>
      </c>
      <c r="F7" s="24">
        <f>IF(B7="","",(N(C7)+N(D7))/2)</f>
        <v/>
      </c>
      <c r="G7" s="25">
        <f>IF(OR(F7="",N(F7)=0),"",N(E7)/F7)</f>
        <v/>
      </c>
      <c r="H7" s="24">
        <f>IF(OR(G7="",N(G7)=0),"",$C$3/G7)</f>
        <v/>
      </c>
      <c r="I7" s="26">
        <f>IF(B7="","",IF(N(E7)=0,"راكد",IF(H7&lt;=$E$3,"سريع الحركة",IF(H7&lt;=$G$3,"متوسط الحركة","بطيء الحركة"))))</f>
        <v/>
      </c>
    </row>
    <row r="8">
      <c r="A8" s="22" t="inlineStr">
        <is>
          <t>A-13</t>
        </is>
      </c>
      <c r="B8" s="23" t="inlineStr">
        <is>
          <t>بطاريات 70 أمبير</t>
        </is>
      </c>
      <c r="C8" s="20" t="n">
        <v>320000</v>
      </c>
      <c r="D8" s="20" t="n">
        <v>360000</v>
      </c>
      <c r="E8" s="20" t="n">
        <v>2100000</v>
      </c>
      <c r="F8" s="24">
        <f>IF(B8="","",(N(C8)+N(D8))/2)</f>
        <v/>
      </c>
      <c r="G8" s="25">
        <f>IF(OR(F8="",N(F8)=0),"",N(E8)/F8)</f>
        <v/>
      </c>
      <c r="H8" s="24">
        <f>IF(OR(G8="",N(G8)=0),"",$C$3/G8)</f>
        <v/>
      </c>
      <c r="I8" s="26">
        <f>IF(B8="","",IF(N(E8)=0,"راكد",IF(H8&lt;=$E$3,"سريع الحركة",IF(H8&lt;=$G$3,"متوسط الحركة","بطيء الحركة"))))</f>
        <v/>
      </c>
    </row>
    <row r="9">
      <c r="A9" s="22" t="inlineStr">
        <is>
          <t>A-14</t>
        </is>
      </c>
      <c r="B9" s="23" t="inlineStr">
        <is>
          <t>إطارات 15 بوصة</t>
        </is>
      </c>
      <c r="C9" s="20" t="n">
        <v>540000</v>
      </c>
      <c r="D9" s="20" t="n">
        <v>610000</v>
      </c>
      <c r="E9" s="20" t="n">
        <v>3200000</v>
      </c>
      <c r="F9" s="24">
        <f>IF(B9="","",(N(C9)+N(D9))/2)</f>
        <v/>
      </c>
      <c r="G9" s="25">
        <f>IF(OR(F9="",N(F9)=0),"",N(E9)/F9)</f>
        <v/>
      </c>
      <c r="H9" s="24">
        <f>IF(OR(G9="",N(G9)=0),"",$C$3/G9)</f>
        <v/>
      </c>
      <c r="I9" s="26">
        <f>IF(B9="","",IF(N(E9)=0,"راكد",IF(H9&lt;=$E$3,"سريع الحركة",IF(H9&lt;=$G$3,"متوسط الحركة","بطيء الحركة"))))</f>
        <v/>
      </c>
    </row>
    <row r="10">
      <c r="A10" s="22" t="inlineStr">
        <is>
          <t>B-21</t>
        </is>
      </c>
      <c r="B10" s="23" t="inlineStr">
        <is>
          <t>تيل فرامل</t>
        </is>
      </c>
      <c r="C10" s="20" t="n">
        <v>140000</v>
      </c>
      <c r="D10" s="20" t="n">
        <v>120000</v>
      </c>
      <c r="E10" s="20" t="n">
        <v>680000</v>
      </c>
      <c r="F10" s="24">
        <f>IF(B10="","",(N(C10)+N(D10))/2)</f>
        <v/>
      </c>
      <c r="G10" s="25">
        <f>IF(OR(F10="",N(F10)=0),"",N(E10)/F10)</f>
        <v/>
      </c>
      <c r="H10" s="24">
        <f>IF(OR(G10="",N(G10)=0),"",$C$3/G10)</f>
        <v/>
      </c>
      <c r="I10" s="26">
        <f>IF(B10="","",IF(N(E10)=0,"راكد",IF(H10&lt;=$E$3,"سريع الحركة",IF(H10&lt;=$G$3,"متوسط الحركة","بطيء الحركة"))))</f>
        <v/>
      </c>
    </row>
    <row r="11">
      <c r="A11" s="22" t="inlineStr">
        <is>
          <t>B-22</t>
        </is>
      </c>
      <c r="B11" s="23" t="inlineStr">
        <is>
          <t>مساعدين أمامي</t>
        </is>
      </c>
      <c r="C11" s="20" t="n">
        <v>260000</v>
      </c>
      <c r="D11" s="20" t="n">
        <v>300000</v>
      </c>
      <c r="E11" s="20" t="n">
        <v>820000</v>
      </c>
      <c r="F11" s="24">
        <f>IF(B11="","",(N(C11)+N(D11))/2)</f>
        <v/>
      </c>
      <c r="G11" s="25">
        <f>IF(OR(F11="",N(F11)=0),"",N(E11)/F11)</f>
        <v/>
      </c>
      <c r="H11" s="24">
        <f>IF(OR(G11="",N(G11)=0),"",$C$3/G11)</f>
        <v/>
      </c>
      <c r="I11" s="26">
        <f>IF(B11="","",IF(N(E11)=0,"راكد",IF(H11&lt;=$E$3,"سريع الحركة",IF(H11&lt;=$G$3,"متوسط الحركة","بطيء الحركة"))))</f>
        <v/>
      </c>
    </row>
    <row r="12">
      <c r="A12" s="22" t="inlineStr">
        <is>
          <t>B-23</t>
        </is>
      </c>
      <c r="B12" s="23" t="inlineStr">
        <is>
          <t>طقم دبرياج</t>
        </is>
      </c>
      <c r="C12" s="20" t="n">
        <v>410000</v>
      </c>
      <c r="D12" s="20" t="n">
        <v>450000</v>
      </c>
      <c r="E12" s="20" t="n">
        <v>900000</v>
      </c>
      <c r="F12" s="24">
        <f>IF(B12="","",(N(C12)+N(D12))/2)</f>
        <v/>
      </c>
      <c r="G12" s="25">
        <f>IF(OR(F12="",N(F12)=0),"",N(E12)/F12)</f>
        <v/>
      </c>
      <c r="H12" s="24">
        <f>IF(OR(G12="",N(G12)=0),"",$C$3/G12)</f>
        <v/>
      </c>
      <c r="I12" s="26">
        <f>IF(B12="","",IF(N(E12)=0,"راكد",IF(H12&lt;=$E$3,"سريع الحركة",IF(H12&lt;=$G$3,"متوسط الحركة","بطيء الحركة"))))</f>
        <v/>
      </c>
    </row>
    <row r="13">
      <c r="A13" s="22" t="inlineStr">
        <is>
          <t>B-24</t>
        </is>
      </c>
      <c r="B13" s="23" t="inlineStr">
        <is>
          <t>رديتر مياه</t>
        </is>
      </c>
      <c r="C13" s="20" t="n">
        <v>230000</v>
      </c>
      <c r="D13" s="20" t="n">
        <v>260000</v>
      </c>
      <c r="E13" s="20" t="n">
        <v>410000</v>
      </c>
      <c r="F13" s="24">
        <f>IF(B13="","",(N(C13)+N(D13))/2)</f>
        <v/>
      </c>
      <c r="G13" s="25">
        <f>IF(OR(F13="",N(F13)=0),"",N(E13)/F13)</f>
        <v/>
      </c>
      <c r="H13" s="24">
        <f>IF(OR(G13="",N(G13)=0),"",$C$3/G13)</f>
        <v/>
      </c>
      <c r="I13" s="26">
        <f>IF(B13="","",IF(N(E13)=0,"راكد",IF(H13&lt;=$E$3,"سريع الحركة",IF(H13&lt;=$G$3,"متوسط الحركة","بطيء الحركة"))))</f>
        <v/>
      </c>
    </row>
    <row r="14">
      <c r="A14" s="22" t="inlineStr">
        <is>
          <t>C-31</t>
        </is>
      </c>
      <c r="B14" s="23" t="inlineStr">
        <is>
          <t>كشافات أمامية</t>
        </is>
      </c>
      <c r="C14" s="20" t="n">
        <v>150000</v>
      </c>
      <c r="D14" s="20" t="n">
        <v>175000</v>
      </c>
      <c r="E14" s="20" t="n">
        <v>240000</v>
      </c>
      <c r="F14" s="24">
        <f>IF(B14="","",(N(C14)+N(D14))/2)</f>
        <v/>
      </c>
      <c r="G14" s="25">
        <f>IF(OR(F14="",N(F14)=0),"",N(E14)/F14)</f>
        <v/>
      </c>
      <c r="H14" s="24">
        <f>IF(OR(G14="",N(G14)=0),"",$C$3/G14)</f>
        <v/>
      </c>
      <c r="I14" s="26">
        <f>IF(B14="","",IF(N(E14)=0,"راكد",IF(H14&lt;=$E$3,"سريع الحركة",IF(H14&lt;=$G$3,"متوسط الحركة","بطيء الحركة"))))</f>
        <v/>
      </c>
    </row>
    <row r="15">
      <c r="A15" s="22" t="inlineStr">
        <is>
          <t>C-32</t>
        </is>
      </c>
      <c r="B15" s="23" t="inlineStr">
        <is>
          <t>مرايات جانبية</t>
        </is>
      </c>
      <c r="C15" s="20" t="n">
        <v>90000</v>
      </c>
      <c r="D15" s="20" t="n">
        <v>98000</v>
      </c>
      <c r="E15" s="20" t="n">
        <v>120000</v>
      </c>
      <c r="F15" s="24">
        <f>IF(B15="","",(N(C15)+N(D15))/2)</f>
        <v/>
      </c>
      <c r="G15" s="25">
        <f>IF(OR(F15="",N(F15)=0),"",N(E15)/F15)</f>
        <v/>
      </c>
      <c r="H15" s="24">
        <f>IF(OR(G15="",N(G15)=0),"",$C$3/G15)</f>
        <v/>
      </c>
      <c r="I15" s="26">
        <f>IF(B15="","",IF(N(E15)=0,"راكد",IF(H15&lt;=$E$3,"سريع الحركة",IF(H15&lt;=$G$3,"متوسط الحركة","بطيء الحركة"))))</f>
        <v/>
      </c>
    </row>
    <row r="16">
      <c r="A16" s="22" t="inlineStr">
        <is>
          <t>C-33</t>
        </is>
      </c>
      <c r="B16" s="23" t="inlineStr">
        <is>
          <t>شاشات سيارات قديمة</t>
        </is>
      </c>
      <c r="C16" s="20" t="n">
        <v>125000</v>
      </c>
      <c r="D16" s="20" t="n">
        <v>125000</v>
      </c>
      <c r="E16" s="20" t="n">
        <v>0</v>
      </c>
      <c r="F16" s="24">
        <f>IF(B16="","",(N(C16)+N(D16))/2)</f>
        <v/>
      </c>
      <c r="G16" s="25">
        <f>IF(OR(F16="",N(F16)=0),"",N(E16)/F16)</f>
        <v/>
      </c>
      <c r="H16" s="24">
        <f>IF(OR(G16="",N(G16)=0),"",$C$3/G16)</f>
        <v/>
      </c>
      <c r="I16" s="26">
        <f>IF(B16="","",IF(N(E16)=0,"راكد",IF(H16&lt;=$E$3,"سريع الحركة",IF(H16&lt;=$G$3,"متوسط الحركة","بطيء الحركة"))))</f>
        <v/>
      </c>
    </row>
    <row r="17">
      <c r="A17" s="22" t="inlineStr">
        <is>
          <t>C-34</t>
        </is>
      </c>
      <c r="B17" s="23" t="inlineStr">
        <is>
          <t>إكسسوارات داخلية</t>
        </is>
      </c>
      <c r="C17" s="20" t="n">
        <v>60000</v>
      </c>
      <c r="D17" s="20" t="n">
        <v>72000</v>
      </c>
      <c r="E17" s="20" t="n">
        <v>330000</v>
      </c>
      <c r="F17" s="24">
        <f>IF(B17="","",(N(C17)+N(D17))/2)</f>
        <v/>
      </c>
      <c r="G17" s="25">
        <f>IF(OR(F17="",N(F17)=0),"",N(E17)/F17)</f>
        <v/>
      </c>
      <c r="H17" s="24">
        <f>IF(OR(G17="",N(G17)=0),"",$C$3/G17)</f>
        <v/>
      </c>
      <c r="I17" s="26">
        <f>IF(B17="","",IF(N(E17)=0,"راكد",IF(H17&lt;=$E$3,"سريع الحركة",IF(H17&lt;=$G$3,"متوسط الحركة","بطيء الحركة"))))</f>
        <v/>
      </c>
    </row>
    <row r="18">
      <c r="A18" s="22" t="inlineStr">
        <is>
          <t>D-41</t>
        </is>
      </c>
      <c r="B18" s="23" t="inlineStr">
        <is>
          <t>سير مجموعة</t>
        </is>
      </c>
      <c r="C18" s="20" t="n">
        <v>70000</v>
      </c>
      <c r="D18" s="20" t="n">
        <v>64000</v>
      </c>
      <c r="E18" s="20" t="n">
        <v>520000</v>
      </c>
      <c r="F18" s="24">
        <f>IF(B18="","",(N(C18)+N(D18))/2)</f>
        <v/>
      </c>
      <c r="G18" s="25">
        <f>IF(OR(F18="",N(F18)=0),"",N(E18)/F18)</f>
        <v/>
      </c>
      <c r="H18" s="24">
        <f>IF(OR(G18="",N(G18)=0),"",$C$3/G18)</f>
        <v/>
      </c>
      <c r="I18" s="26">
        <f>IF(B18="","",IF(N(E18)=0,"راكد",IF(H18&lt;=$E$3,"سريع الحركة",IF(H18&lt;=$G$3,"متوسط الحركة","بطيء الحركة"))))</f>
        <v/>
      </c>
    </row>
    <row r="19">
      <c r="A19" s="22" t="inlineStr">
        <is>
          <t>D-42</t>
        </is>
      </c>
      <c r="B19" s="23" t="inlineStr">
        <is>
          <t>بوجيهات</t>
        </is>
      </c>
      <c r="C19" s="20" t="n">
        <v>45000</v>
      </c>
      <c r="D19" s="20" t="n">
        <v>40000</v>
      </c>
      <c r="E19" s="20" t="n">
        <v>610000</v>
      </c>
      <c r="F19" s="24">
        <f>IF(B19="","",(N(C19)+N(D19))/2)</f>
        <v/>
      </c>
      <c r="G19" s="25">
        <f>IF(OR(F19="",N(F19)=0),"",N(E19)/F19)</f>
        <v/>
      </c>
      <c r="H19" s="24">
        <f>IF(OR(G19="",N(G19)=0),"",$C$3/G19)</f>
        <v/>
      </c>
      <c r="I19" s="26">
        <f>IF(B19="","",IF(N(E19)=0,"راكد",IF(H19&lt;=$E$3,"سريع الحركة",IF(H19&lt;=$G$3,"متوسط الحركة","بطيء الحركة"))))</f>
        <v/>
      </c>
    </row>
    <row r="20">
      <c r="A20" s="22" t="inlineStr">
        <is>
          <t>D-43</t>
        </is>
      </c>
      <c r="B20" s="23" t="inlineStr">
        <is>
          <t>كمبروسر تكييف</t>
        </is>
      </c>
      <c r="C20" s="20" t="n">
        <v>380000</v>
      </c>
      <c r="D20" s="20" t="n">
        <v>420000</v>
      </c>
      <c r="E20" s="20" t="n">
        <v>380000</v>
      </c>
      <c r="F20" s="24">
        <f>IF(B20="","",(N(C20)+N(D20))/2)</f>
        <v/>
      </c>
      <c r="G20" s="25">
        <f>IF(OR(F20="",N(F20)=0),"",N(E20)/F20)</f>
        <v/>
      </c>
      <c r="H20" s="24">
        <f>IF(OR(G20="",N(G20)=0),"",$C$3/G20)</f>
        <v/>
      </c>
      <c r="I20" s="26">
        <f>IF(B20="","",IF(N(E20)=0,"راكد",IF(H20&lt;=$E$3,"سريع الحركة",IF(H20&lt;=$G$3,"متوسط الحركة","بطيء الحركة"))))</f>
        <v/>
      </c>
    </row>
    <row r="21">
      <c r="A21" s="22" t="n"/>
      <c r="B21" s="23" t="n"/>
      <c r="C21" s="20" t="n"/>
      <c r="D21" s="20" t="n"/>
      <c r="E21" s="20" t="n"/>
      <c r="F21" s="24">
        <f>IF(B21="","",(N(C21)+N(D21))/2)</f>
        <v/>
      </c>
      <c r="G21" s="25">
        <f>IF(OR(F21="",N(F21)=0),"",N(E21)/F21)</f>
        <v/>
      </c>
      <c r="H21" s="24">
        <f>IF(OR(G21="",N(G21)=0),"",$C$3/G21)</f>
        <v/>
      </c>
      <c r="I21" s="26">
        <f>IF(B21="","",IF(N(E21)=0,"راكد",IF(H21&lt;=$E$3,"سريع الحركة",IF(H21&lt;=$G$3,"متوسط الحركة","بطيء الحركة"))))</f>
        <v/>
      </c>
    </row>
    <row r="22">
      <c r="A22" s="22" t="n"/>
      <c r="B22" s="23" t="n"/>
      <c r="C22" s="20" t="n"/>
      <c r="D22" s="20" t="n"/>
      <c r="E22" s="20" t="n"/>
      <c r="F22" s="24">
        <f>IF(B22="","",(N(C22)+N(D22))/2)</f>
        <v/>
      </c>
      <c r="G22" s="25">
        <f>IF(OR(F22="",N(F22)=0),"",N(E22)/F22)</f>
        <v/>
      </c>
      <c r="H22" s="24">
        <f>IF(OR(G22="",N(G22)=0),"",$C$3/G22)</f>
        <v/>
      </c>
      <c r="I22" s="26">
        <f>IF(B22="","",IF(N(E22)=0,"راكد",IF(H22&lt;=$E$3,"سريع الحركة",IF(H22&lt;=$G$3,"متوسط الحركة","بطيء الحركة"))))</f>
        <v/>
      </c>
    </row>
    <row r="23">
      <c r="A23" s="22" t="n"/>
      <c r="B23" s="23" t="n"/>
      <c r="C23" s="20" t="n"/>
      <c r="D23" s="20" t="n"/>
      <c r="E23" s="20" t="n"/>
      <c r="F23" s="24">
        <f>IF(B23="","",(N(C23)+N(D23))/2)</f>
        <v/>
      </c>
      <c r="G23" s="25">
        <f>IF(OR(F23="",N(F23)=0),"",N(E23)/F23)</f>
        <v/>
      </c>
      <c r="H23" s="24">
        <f>IF(OR(G23="",N(G23)=0),"",$C$3/G23)</f>
        <v/>
      </c>
      <c r="I23" s="26">
        <f>IF(B23="","",IF(N(E23)=0,"راكد",IF(H23&lt;=$E$3,"سريع الحركة",IF(H23&lt;=$G$3,"متوسط الحركة","بطيء الحركة"))))</f>
        <v/>
      </c>
    </row>
    <row r="24">
      <c r="A24" s="22" t="n"/>
      <c r="B24" s="23" t="n"/>
      <c r="C24" s="20" t="n"/>
      <c r="D24" s="20" t="n"/>
      <c r="E24" s="20" t="n"/>
      <c r="F24" s="24">
        <f>IF(B24="","",(N(C24)+N(D24))/2)</f>
        <v/>
      </c>
      <c r="G24" s="25">
        <f>IF(OR(F24="",N(F24)=0),"",N(E24)/F24)</f>
        <v/>
      </c>
      <c r="H24" s="24">
        <f>IF(OR(G24="",N(G24)=0),"",$C$3/G24)</f>
        <v/>
      </c>
      <c r="I24" s="26">
        <f>IF(B24="","",IF(N(E24)=0,"راكد",IF(H24&lt;=$E$3,"سريع الحركة",IF(H24&lt;=$G$3,"متوسط الحركة","بطيء الحركة"))))</f>
        <v/>
      </c>
    </row>
    <row r="25">
      <c r="A25" s="22" t="n"/>
      <c r="B25" s="23" t="n"/>
      <c r="C25" s="20" t="n"/>
      <c r="D25" s="20" t="n"/>
      <c r="E25" s="20" t="n"/>
      <c r="F25" s="24">
        <f>IF(B25="","",(N(C25)+N(D25))/2)</f>
        <v/>
      </c>
      <c r="G25" s="25">
        <f>IF(OR(F25="",N(F25)=0),"",N(E25)/F25)</f>
        <v/>
      </c>
      <c r="H25" s="24">
        <f>IF(OR(G25="",N(G25)=0),"",$C$3/G25)</f>
        <v/>
      </c>
      <c r="I25" s="26">
        <f>IF(B25="","",IF(N(E25)=0,"راكد",IF(H25&lt;=$E$3,"سريع الحركة",IF(H25&lt;=$G$3,"متوسط الحركة","بطيء الحركة"))))</f>
        <v/>
      </c>
    </row>
    <row r="26">
      <c r="A26" s="22" t="n"/>
      <c r="B26" s="23" t="n"/>
      <c r="C26" s="20" t="n"/>
      <c r="D26" s="20" t="n"/>
      <c r="E26" s="20" t="n"/>
      <c r="F26" s="24">
        <f>IF(B26="","",(N(C26)+N(D26))/2)</f>
        <v/>
      </c>
      <c r="G26" s="25">
        <f>IF(OR(F26="",N(F26)=0),"",N(E26)/F26)</f>
        <v/>
      </c>
      <c r="H26" s="24">
        <f>IF(OR(G26="",N(G26)=0),"",$C$3/G26)</f>
        <v/>
      </c>
      <c r="I26" s="26">
        <f>IF(B26="","",IF(N(E26)=0,"راكد",IF(H26&lt;=$E$3,"سريع الحركة",IF(H26&lt;=$G$3,"متوسط الحركة","بطيء الحركة"))))</f>
        <v/>
      </c>
    </row>
    <row r="27">
      <c r="A27" s="22" t="n"/>
      <c r="B27" s="23" t="n"/>
      <c r="C27" s="20" t="n"/>
      <c r="D27" s="20" t="n"/>
      <c r="E27" s="20" t="n"/>
      <c r="F27" s="24">
        <f>IF(B27="","",(N(C27)+N(D27))/2)</f>
        <v/>
      </c>
      <c r="G27" s="25">
        <f>IF(OR(F27="",N(F27)=0),"",N(E27)/F27)</f>
        <v/>
      </c>
      <c r="H27" s="24">
        <f>IF(OR(G27="",N(G27)=0),"",$C$3/G27)</f>
        <v/>
      </c>
      <c r="I27" s="26">
        <f>IF(B27="","",IF(N(E27)=0,"راكد",IF(H27&lt;=$E$3,"سريع الحركة",IF(H27&lt;=$G$3,"متوسط الحركة","بطيء الحركة"))))</f>
        <v/>
      </c>
    </row>
    <row r="28">
      <c r="A28" s="22" t="n"/>
      <c r="B28" s="23" t="n"/>
      <c r="C28" s="20" t="n"/>
      <c r="D28" s="20" t="n"/>
      <c r="E28" s="20" t="n"/>
      <c r="F28" s="24">
        <f>IF(B28="","",(N(C28)+N(D28))/2)</f>
        <v/>
      </c>
      <c r="G28" s="25">
        <f>IF(OR(F28="",N(F28)=0),"",N(E28)/F28)</f>
        <v/>
      </c>
      <c r="H28" s="24">
        <f>IF(OR(G28="",N(G28)=0),"",$C$3/G28)</f>
        <v/>
      </c>
      <c r="I28" s="26">
        <f>IF(B28="","",IF(N(E28)=0,"راكد",IF(H28&lt;=$E$3,"سريع الحركة",IF(H28&lt;=$G$3,"متوسط الحركة","بطيء الحركة"))))</f>
        <v/>
      </c>
    </row>
    <row r="29">
      <c r="A29" s="22" t="n"/>
      <c r="B29" s="23" t="n"/>
      <c r="C29" s="20" t="n"/>
      <c r="D29" s="20" t="n"/>
      <c r="E29" s="20" t="n"/>
      <c r="F29" s="24">
        <f>IF(B29="","",(N(C29)+N(D29))/2)</f>
        <v/>
      </c>
      <c r="G29" s="25">
        <f>IF(OR(F29="",N(F29)=0),"",N(E29)/F29)</f>
        <v/>
      </c>
      <c r="H29" s="24">
        <f>IF(OR(G29="",N(G29)=0),"",$C$3/G29)</f>
        <v/>
      </c>
      <c r="I29" s="26">
        <f>IF(B29="","",IF(N(E29)=0,"راكد",IF(H29&lt;=$E$3,"سريع الحركة",IF(H29&lt;=$G$3,"متوسط الحركة","بطيء الحركة"))))</f>
        <v/>
      </c>
    </row>
    <row r="30">
      <c r="A30" s="22" t="n"/>
      <c r="B30" s="23" t="n"/>
      <c r="C30" s="20" t="n"/>
      <c r="D30" s="20" t="n"/>
      <c r="E30" s="20" t="n"/>
      <c r="F30" s="24">
        <f>IF(B30="","",(N(C30)+N(D30))/2)</f>
        <v/>
      </c>
      <c r="G30" s="25">
        <f>IF(OR(F30="",N(F30)=0),"",N(E30)/F30)</f>
        <v/>
      </c>
      <c r="H30" s="24">
        <f>IF(OR(G30="",N(G30)=0),"",$C$3/G30)</f>
        <v/>
      </c>
      <c r="I30" s="26">
        <f>IF(B30="","",IF(N(E30)=0,"راكد",IF(H30&lt;=$E$3,"سريع الحركة",IF(H30&lt;=$G$3,"متوسط الحركة","بطيء الحركة"))))</f>
        <v/>
      </c>
    </row>
    <row r="31">
      <c r="A31" s="22" t="n"/>
      <c r="B31" s="23" t="n"/>
      <c r="C31" s="20" t="n"/>
      <c r="D31" s="20" t="n"/>
      <c r="E31" s="20" t="n"/>
      <c r="F31" s="24">
        <f>IF(B31="","",(N(C31)+N(D31))/2)</f>
        <v/>
      </c>
      <c r="G31" s="25">
        <f>IF(OR(F31="",N(F31)=0),"",N(E31)/F31)</f>
        <v/>
      </c>
      <c r="H31" s="24">
        <f>IF(OR(G31="",N(G31)=0),"",$C$3/G31)</f>
        <v/>
      </c>
      <c r="I31" s="26">
        <f>IF(B31="","",IF(N(E31)=0,"راكد",IF(H31&lt;=$E$3,"سريع الحركة",IF(H31&lt;=$G$3,"متوسط الحركة","بطيء الحركة"))))</f>
        <v/>
      </c>
    </row>
    <row r="32">
      <c r="A32" s="22" t="n"/>
      <c r="B32" s="23" t="n"/>
      <c r="C32" s="20" t="n"/>
      <c r="D32" s="20" t="n"/>
      <c r="E32" s="20" t="n"/>
      <c r="F32" s="24">
        <f>IF(B32="","",(N(C32)+N(D32))/2)</f>
        <v/>
      </c>
      <c r="G32" s="25">
        <f>IF(OR(F32="",N(F32)=0),"",N(E32)/F32)</f>
        <v/>
      </c>
      <c r="H32" s="24">
        <f>IF(OR(G32="",N(G32)=0),"",$C$3/G32)</f>
        <v/>
      </c>
      <c r="I32" s="26">
        <f>IF(B32="","",IF(N(E32)=0,"راكد",IF(H32&lt;=$E$3,"سريع الحركة",IF(H32&lt;=$G$3,"متوسط الحركة","بطيء الحركة"))))</f>
        <v/>
      </c>
    </row>
    <row r="33">
      <c r="A33" s="22" t="n"/>
      <c r="B33" s="23" t="n"/>
      <c r="C33" s="20" t="n"/>
      <c r="D33" s="20" t="n"/>
      <c r="E33" s="20" t="n"/>
      <c r="F33" s="24">
        <f>IF(B33="","",(N(C33)+N(D33))/2)</f>
        <v/>
      </c>
      <c r="G33" s="25">
        <f>IF(OR(F33="",N(F33)=0),"",N(E33)/F33)</f>
        <v/>
      </c>
      <c r="H33" s="24">
        <f>IF(OR(G33="",N(G33)=0),"",$C$3/G33)</f>
        <v/>
      </c>
      <c r="I33" s="26">
        <f>IF(B33="","",IF(N(E33)=0,"راكد",IF(H33&lt;=$E$3,"سريع الحركة",IF(H33&lt;=$G$3,"متوسط الحركة","بطيء الحركة"))))</f>
        <v/>
      </c>
    </row>
    <row r="34">
      <c r="A34" s="22" t="n"/>
      <c r="B34" s="23" t="n"/>
      <c r="C34" s="20" t="n"/>
      <c r="D34" s="20" t="n"/>
      <c r="E34" s="20" t="n"/>
      <c r="F34" s="24">
        <f>IF(B34="","",(N(C34)+N(D34))/2)</f>
        <v/>
      </c>
      <c r="G34" s="25">
        <f>IF(OR(F34="",N(F34)=0),"",N(E34)/F34)</f>
        <v/>
      </c>
      <c r="H34" s="24">
        <f>IF(OR(G34="",N(G34)=0),"",$C$3/G34)</f>
        <v/>
      </c>
      <c r="I34" s="26">
        <f>IF(B34="","",IF(N(E34)=0,"راكد",IF(H34&lt;=$E$3,"سريع الحركة",IF(H34&lt;=$G$3,"متوسط الحركة","بطيء الحركة"))))</f>
        <v/>
      </c>
    </row>
    <row r="35">
      <c r="A35" s="22" t="n"/>
      <c r="B35" s="23" t="n"/>
      <c r="C35" s="20" t="n"/>
      <c r="D35" s="20" t="n"/>
      <c r="E35" s="20" t="n"/>
      <c r="F35" s="24">
        <f>IF(B35="","",(N(C35)+N(D35))/2)</f>
        <v/>
      </c>
      <c r="G35" s="25">
        <f>IF(OR(F35="",N(F35)=0),"",N(E35)/F35)</f>
        <v/>
      </c>
      <c r="H35" s="24">
        <f>IF(OR(G35="",N(G35)=0),"",$C$3/G35)</f>
        <v/>
      </c>
      <c r="I35" s="26">
        <f>IF(B35="","",IF(N(E35)=0,"راكد",IF(H35&lt;=$E$3,"سريع الحركة",IF(H35&lt;=$G$3,"متوسط الحركة","بطيء الحركة"))))</f>
        <v/>
      </c>
    </row>
    <row r="36">
      <c r="A36" s="22" t="n"/>
      <c r="B36" s="23" t="n"/>
      <c r="C36" s="20" t="n"/>
      <c r="D36" s="20" t="n"/>
      <c r="E36" s="20" t="n"/>
      <c r="F36" s="24">
        <f>IF(B36="","",(N(C36)+N(D36))/2)</f>
        <v/>
      </c>
      <c r="G36" s="25">
        <f>IF(OR(F36="",N(F36)=0),"",N(E36)/F36)</f>
        <v/>
      </c>
      <c r="H36" s="24">
        <f>IF(OR(G36="",N(G36)=0),"",$C$3/G36)</f>
        <v/>
      </c>
      <c r="I36" s="26">
        <f>IF(B36="","",IF(N(E36)=0,"راكد",IF(H36&lt;=$E$3,"سريع الحركة",IF(H36&lt;=$G$3,"متوسط الحركة","بطيء الحركة"))))</f>
        <v/>
      </c>
    </row>
    <row r="37">
      <c r="A37" s="22" t="n"/>
      <c r="B37" s="23" t="n"/>
      <c r="C37" s="20" t="n"/>
      <c r="D37" s="20" t="n"/>
      <c r="E37" s="20" t="n"/>
      <c r="F37" s="24">
        <f>IF(B37="","",(N(C37)+N(D37))/2)</f>
        <v/>
      </c>
      <c r="G37" s="25">
        <f>IF(OR(F37="",N(F37)=0),"",N(E37)/F37)</f>
        <v/>
      </c>
      <c r="H37" s="24">
        <f>IF(OR(G37="",N(G37)=0),"",$C$3/G37)</f>
        <v/>
      </c>
      <c r="I37" s="26">
        <f>IF(B37="","",IF(N(E37)=0,"راكد",IF(H37&lt;=$E$3,"سريع الحركة",IF(H37&lt;=$G$3,"متوسط الحركة","بطيء الحركة"))))</f>
        <v/>
      </c>
    </row>
    <row r="38">
      <c r="A38" s="22" t="n"/>
      <c r="B38" s="23" t="n"/>
      <c r="C38" s="20" t="n"/>
      <c r="D38" s="20" t="n"/>
      <c r="E38" s="20" t="n"/>
      <c r="F38" s="24">
        <f>IF(B38="","",(N(C38)+N(D38))/2)</f>
        <v/>
      </c>
      <c r="G38" s="25">
        <f>IF(OR(F38="",N(F38)=0),"",N(E38)/F38)</f>
        <v/>
      </c>
      <c r="H38" s="24">
        <f>IF(OR(G38="",N(G38)=0),"",$C$3/G38)</f>
        <v/>
      </c>
      <c r="I38" s="26">
        <f>IF(B38="","",IF(N(E38)=0,"راكد",IF(H38&lt;=$E$3,"سريع الحركة",IF(H38&lt;=$G$3,"متوسط الحركة","بطيء الحركة"))))</f>
        <v/>
      </c>
    </row>
    <row r="39">
      <c r="A39" s="22" t="n"/>
      <c r="B39" s="23" t="n"/>
      <c r="C39" s="20" t="n"/>
      <c r="D39" s="20" t="n"/>
      <c r="E39" s="20" t="n"/>
      <c r="F39" s="24">
        <f>IF(B39="","",(N(C39)+N(D39))/2)</f>
        <v/>
      </c>
      <c r="G39" s="25">
        <f>IF(OR(F39="",N(F39)=0),"",N(E39)/F39)</f>
        <v/>
      </c>
      <c r="H39" s="24">
        <f>IF(OR(G39="",N(G39)=0),"",$C$3/G39)</f>
        <v/>
      </c>
      <c r="I39" s="26">
        <f>IF(B39="","",IF(N(E39)=0,"راكد",IF(H39&lt;=$E$3,"سريع الحركة",IF(H39&lt;=$G$3,"متوسط الحركة","بطيء الحركة"))))</f>
        <v/>
      </c>
    </row>
    <row r="40">
      <c r="A40" s="22" t="n"/>
      <c r="B40" s="23" t="n"/>
      <c r="C40" s="20" t="n"/>
      <c r="D40" s="20" t="n"/>
      <c r="E40" s="20" t="n"/>
      <c r="F40" s="24">
        <f>IF(B40="","",(N(C40)+N(D40))/2)</f>
        <v/>
      </c>
      <c r="G40" s="25">
        <f>IF(OR(F40="",N(F40)=0),"",N(E40)/F40)</f>
        <v/>
      </c>
      <c r="H40" s="24">
        <f>IF(OR(G40="",N(G40)=0),"",$C$3/G40)</f>
        <v/>
      </c>
      <c r="I40" s="26">
        <f>IF(B40="","",IF(N(E40)=0,"راكد",IF(H40&lt;=$E$3,"سريع الحركة",IF(H40&lt;=$G$3,"متوسط الحركة","بطيء الحركة"))))</f>
        <v/>
      </c>
    </row>
    <row r="41">
      <c r="A41" s="22" t="n"/>
      <c r="B41" s="23" t="n"/>
      <c r="C41" s="20" t="n"/>
      <c r="D41" s="20" t="n"/>
      <c r="E41" s="20" t="n"/>
      <c r="F41" s="24">
        <f>IF(B41="","",(N(C41)+N(D41))/2)</f>
        <v/>
      </c>
      <c r="G41" s="25">
        <f>IF(OR(F41="",N(F41)=0),"",N(E41)/F41)</f>
        <v/>
      </c>
      <c r="H41" s="24">
        <f>IF(OR(G41="",N(G41)=0),"",$C$3/G41)</f>
        <v/>
      </c>
      <c r="I41" s="26">
        <f>IF(B41="","",IF(N(E41)=0,"راكد",IF(H41&lt;=$E$3,"سريع الحركة",IF(H41&lt;=$G$3,"متوسط الحركة","بطيء الحركة"))))</f>
        <v/>
      </c>
    </row>
    <row r="42">
      <c r="A42" s="22" t="n"/>
      <c r="B42" s="23" t="n"/>
      <c r="C42" s="20" t="n"/>
      <c r="D42" s="20" t="n"/>
      <c r="E42" s="20" t="n"/>
      <c r="F42" s="24">
        <f>IF(B42="","",(N(C42)+N(D42))/2)</f>
        <v/>
      </c>
      <c r="G42" s="25">
        <f>IF(OR(F42="",N(F42)=0),"",N(E42)/F42)</f>
        <v/>
      </c>
      <c r="H42" s="24">
        <f>IF(OR(G42="",N(G42)=0),"",$C$3/G42)</f>
        <v/>
      </c>
      <c r="I42" s="26">
        <f>IF(B42="","",IF(N(E42)=0,"راكد",IF(H42&lt;=$E$3,"سريع الحركة",IF(H42&lt;=$G$3,"متوسط الحركة","بطيء الحركة"))))</f>
        <v/>
      </c>
    </row>
    <row r="43">
      <c r="A43" s="22" t="n"/>
      <c r="B43" s="23" t="n"/>
      <c r="C43" s="20" t="n"/>
      <c r="D43" s="20" t="n"/>
      <c r="E43" s="20" t="n"/>
      <c r="F43" s="24">
        <f>IF(B43="","",(N(C43)+N(D43))/2)</f>
        <v/>
      </c>
      <c r="G43" s="25">
        <f>IF(OR(F43="",N(F43)=0),"",N(E43)/F43)</f>
        <v/>
      </c>
      <c r="H43" s="24">
        <f>IF(OR(G43="",N(G43)=0),"",$C$3/G43)</f>
        <v/>
      </c>
      <c r="I43" s="26">
        <f>IF(B43="","",IF(N(E43)=0,"راكد",IF(H43&lt;=$E$3,"سريع الحركة",IF(H43&lt;=$G$3,"متوسط الحركة","بطيء الحركة"))))</f>
        <v/>
      </c>
    </row>
    <row r="44">
      <c r="A44" s="22" t="n"/>
      <c r="B44" s="23" t="n"/>
      <c r="C44" s="20" t="n"/>
      <c r="D44" s="20" t="n"/>
      <c r="E44" s="20" t="n"/>
      <c r="F44" s="24">
        <f>IF(B44="","",(N(C44)+N(D44))/2)</f>
        <v/>
      </c>
      <c r="G44" s="25">
        <f>IF(OR(F44="",N(F44)=0),"",N(E44)/F44)</f>
        <v/>
      </c>
      <c r="H44" s="24">
        <f>IF(OR(G44="",N(G44)=0),"",$C$3/G44)</f>
        <v/>
      </c>
      <c r="I44" s="26">
        <f>IF(B44="","",IF(N(E44)=0,"راكد",IF(H44&lt;=$E$3,"سريع الحركة",IF(H44&lt;=$G$3,"متوسط الحركة","بطيء الحركة"))))</f>
        <v/>
      </c>
    </row>
    <row r="45">
      <c r="A45" s="22" t="n"/>
      <c r="B45" s="23" t="n"/>
      <c r="C45" s="20" t="n"/>
      <c r="D45" s="20" t="n"/>
      <c r="E45" s="20" t="n"/>
      <c r="F45" s="24">
        <f>IF(B45="","",(N(C45)+N(D45))/2)</f>
        <v/>
      </c>
      <c r="G45" s="25">
        <f>IF(OR(F45="",N(F45)=0),"",N(E45)/F45)</f>
        <v/>
      </c>
      <c r="H45" s="24">
        <f>IF(OR(G45="",N(G45)=0),"",$C$3/G45)</f>
        <v/>
      </c>
      <c r="I45" s="26">
        <f>IF(B45="","",IF(N(E45)=0,"راكد",IF(H45&lt;=$E$3,"سريع الحركة",IF(H45&lt;=$G$3,"متوسط الحركة","بطيء الحركة"))))</f>
        <v/>
      </c>
    </row>
    <row r="46">
      <c r="A46" s="22" t="n"/>
      <c r="B46" s="23" t="n"/>
      <c r="C46" s="20" t="n"/>
      <c r="D46" s="20" t="n"/>
      <c r="E46" s="20" t="n"/>
      <c r="F46" s="24">
        <f>IF(B46="","",(N(C46)+N(D46))/2)</f>
        <v/>
      </c>
      <c r="G46" s="25">
        <f>IF(OR(F46="",N(F46)=0),"",N(E46)/F46)</f>
        <v/>
      </c>
      <c r="H46" s="24">
        <f>IF(OR(G46="",N(G46)=0),"",$C$3/G46)</f>
        <v/>
      </c>
      <c r="I46" s="26">
        <f>IF(B46="","",IF(N(E46)=0,"راكد",IF(H46&lt;=$E$3,"سريع الحركة",IF(H46&lt;=$G$3,"متوسط الحركة","بطيء الحركة"))))</f>
        <v/>
      </c>
    </row>
    <row r="47">
      <c r="A47" s="22" t="n"/>
      <c r="B47" s="23" t="n"/>
      <c r="C47" s="20" t="n"/>
      <c r="D47" s="20" t="n"/>
      <c r="E47" s="20" t="n"/>
      <c r="F47" s="24">
        <f>IF(B47="","",(N(C47)+N(D47))/2)</f>
        <v/>
      </c>
      <c r="G47" s="25">
        <f>IF(OR(F47="",N(F47)=0),"",N(E47)/F47)</f>
        <v/>
      </c>
      <c r="H47" s="24">
        <f>IF(OR(G47="",N(G47)=0),"",$C$3/G47)</f>
        <v/>
      </c>
      <c r="I47" s="26">
        <f>IF(B47="","",IF(N(E47)=0,"راكد",IF(H47&lt;=$E$3,"سريع الحركة",IF(H47&lt;=$G$3,"متوسط الحركة","بطيء الحركة"))))</f>
        <v/>
      </c>
    </row>
    <row r="48">
      <c r="A48" s="22" t="n"/>
      <c r="B48" s="23" t="n"/>
      <c r="C48" s="20" t="n"/>
      <c r="D48" s="20" t="n"/>
      <c r="E48" s="20" t="n"/>
      <c r="F48" s="24">
        <f>IF(B48="","",(N(C48)+N(D48))/2)</f>
        <v/>
      </c>
      <c r="G48" s="25">
        <f>IF(OR(F48="",N(F48)=0),"",N(E48)/F48)</f>
        <v/>
      </c>
      <c r="H48" s="24">
        <f>IF(OR(G48="",N(G48)=0),"",$C$3/G48)</f>
        <v/>
      </c>
      <c r="I48" s="26">
        <f>IF(B48="","",IF(N(E48)=0,"راكد",IF(H48&lt;=$E$3,"سريع الحركة",IF(H48&lt;=$G$3,"متوسط الحركة","بطيء الحركة"))))</f>
        <v/>
      </c>
    </row>
    <row r="49">
      <c r="A49" s="22" t="n"/>
      <c r="B49" s="23" t="n"/>
      <c r="C49" s="20" t="n"/>
      <c r="D49" s="20" t="n"/>
      <c r="E49" s="20" t="n"/>
      <c r="F49" s="24">
        <f>IF(B49="","",(N(C49)+N(D49))/2)</f>
        <v/>
      </c>
      <c r="G49" s="25">
        <f>IF(OR(F49="",N(F49)=0),"",N(E49)/F49)</f>
        <v/>
      </c>
      <c r="H49" s="24">
        <f>IF(OR(G49="",N(G49)=0),"",$C$3/G49)</f>
        <v/>
      </c>
      <c r="I49" s="26">
        <f>IF(B49="","",IF(N(E49)=0,"راكد",IF(H49&lt;=$E$3,"سريع الحركة",IF(H49&lt;=$G$3,"متوسط الحركة","بطيء الحركة"))))</f>
        <v/>
      </c>
    </row>
    <row r="50">
      <c r="A50" s="22" t="n"/>
      <c r="B50" s="23" t="n"/>
      <c r="C50" s="20" t="n"/>
      <c r="D50" s="20" t="n"/>
      <c r="E50" s="20" t="n"/>
      <c r="F50" s="24">
        <f>IF(B50="","",(N(C50)+N(D50))/2)</f>
        <v/>
      </c>
      <c r="G50" s="25">
        <f>IF(OR(F50="",N(F50)=0),"",N(E50)/F50)</f>
        <v/>
      </c>
      <c r="H50" s="24">
        <f>IF(OR(G50="",N(G50)=0),"",$C$3/G50)</f>
        <v/>
      </c>
      <c r="I50" s="26">
        <f>IF(B50="","",IF(N(E50)=0,"راكد",IF(H50&lt;=$E$3,"سريع الحركة",IF(H50&lt;=$G$3,"متوسط الحركة","بطيء الحركة"))))</f>
        <v/>
      </c>
    </row>
    <row r="51">
      <c r="A51" s="22" t="n"/>
      <c r="B51" s="23" t="n"/>
      <c r="C51" s="20" t="n"/>
      <c r="D51" s="20" t="n"/>
      <c r="E51" s="20" t="n"/>
      <c r="F51" s="24">
        <f>IF(B51="","",(N(C51)+N(D51))/2)</f>
        <v/>
      </c>
      <c r="G51" s="25">
        <f>IF(OR(F51="",N(F51)=0),"",N(E51)/F51)</f>
        <v/>
      </c>
      <c r="H51" s="24">
        <f>IF(OR(G51="",N(G51)=0),"",$C$3/G51)</f>
        <v/>
      </c>
      <c r="I51" s="26">
        <f>IF(B51="","",IF(N(E51)=0,"راكد",IF(H51&lt;=$E$3,"سريع الحركة",IF(H51&lt;=$G$3,"متوسط الحركة","بطيء الحركة"))))</f>
        <v/>
      </c>
    </row>
    <row r="52">
      <c r="A52" s="22" t="n"/>
      <c r="B52" s="23" t="n"/>
      <c r="C52" s="20" t="n"/>
      <c r="D52" s="20" t="n"/>
      <c r="E52" s="20" t="n"/>
      <c r="F52" s="24">
        <f>IF(B52="","",(N(C52)+N(D52))/2)</f>
        <v/>
      </c>
      <c r="G52" s="25">
        <f>IF(OR(F52="",N(F52)=0),"",N(E52)/F52)</f>
        <v/>
      </c>
      <c r="H52" s="24">
        <f>IF(OR(G52="",N(G52)=0),"",$C$3/G52)</f>
        <v/>
      </c>
      <c r="I52" s="26">
        <f>IF(B52="","",IF(N(E52)=0,"راكد",IF(H52&lt;=$E$3,"سريع الحركة",IF(H52&lt;=$G$3,"متوسط الحركة","بطيء الحركة"))))</f>
        <v/>
      </c>
    </row>
    <row r="53">
      <c r="A53" s="22" t="n"/>
      <c r="B53" s="23" t="n"/>
      <c r="C53" s="20" t="n"/>
      <c r="D53" s="20" t="n"/>
      <c r="E53" s="20" t="n"/>
      <c r="F53" s="24">
        <f>IF(B53="","",(N(C53)+N(D53))/2)</f>
        <v/>
      </c>
      <c r="G53" s="25">
        <f>IF(OR(F53="",N(F53)=0),"",N(E53)/F53)</f>
        <v/>
      </c>
      <c r="H53" s="24">
        <f>IF(OR(G53="",N(G53)=0),"",$C$3/G53)</f>
        <v/>
      </c>
      <c r="I53" s="26">
        <f>IF(B53="","",IF(N(E53)=0,"راكد",IF(H53&lt;=$E$3,"سريع الحركة",IF(H53&lt;=$G$3,"متوسط الحركة","بطيء الحركة"))))</f>
        <v/>
      </c>
    </row>
    <row r="54">
      <c r="A54" s="22" t="n"/>
      <c r="B54" s="23" t="n"/>
      <c r="C54" s="20" t="n"/>
      <c r="D54" s="20" t="n"/>
      <c r="E54" s="20" t="n"/>
      <c r="F54" s="24">
        <f>IF(B54="","",(N(C54)+N(D54))/2)</f>
        <v/>
      </c>
      <c r="G54" s="25">
        <f>IF(OR(F54="",N(F54)=0),"",N(E54)/F54)</f>
        <v/>
      </c>
      <c r="H54" s="24">
        <f>IF(OR(G54="",N(G54)=0),"",$C$3/G54)</f>
        <v/>
      </c>
      <c r="I54" s="26">
        <f>IF(B54="","",IF(N(E54)=0,"راكد",IF(H54&lt;=$E$3,"سريع الحركة",IF(H54&lt;=$G$3,"متوسط الحركة","بطيء الحركة"))))</f>
        <v/>
      </c>
    </row>
    <row r="55">
      <c r="A55" s="22" t="n"/>
      <c r="B55" s="23" t="n"/>
      <c r="C55" s="20" t="n"/>
      <c r="D55" s="20" t="n"/>
      <c r="E55" s="20" t="n"/>
      <c r="F55" s="24">
        <f>IF(B55="","",(N(C55)+N(D55))/2)</f>
        <v/>
      </c>
      <c r="G55" s="25">
        <f>IF(OR(F55="",N(F55)=0),"",N(E55)/F55)</f>
        <v/>
      </c>
      <c r="H55" s="24">
        <f>IF(OR(G55="",N(G55)=0),"",$C$3/G55)</f>
        <v/>
      </c>
      <c r="I55" s="26">
        <f>IF(B55="","",IF(N(E55)=0,"راكد",IF(H55&lt;=$E$3,"سريع الحركة",IF(H55&lt;=$G$3,"متوسط الحركة","بطيء الحركة"))))</f>
        <v/>
      </c>
    </row>
    <row r="56">
      <c r="A56" s="27" t="n"/>
      <c r="B56" s="28" t="inlineStr">
        <is>
          <t>الإجمالي</t>
        </is>
      </c>
      <c r="C56" s="29">
        <f>SUM(C6:C55)</f>
        <v/>
      </c>
      <c r="D56" s="29">
        <f>SUM(D6:D55)</f>
        <v/>
      </c>
      <c r="E56" s="29">
        <f>SUM(E6:E55)</f>
        <v/>
      </c>
      <c r="F56" s="29">
        <f>SUM(F6:F55)</f>
        <v/>
      </c>
      <c r="G56" s="30">
        <f>IF(F56=0,"",E56/F56)</f>
        <v/>
      </c>
      <c r="H56" s="29">
        <f>IF(N(G56)=0,"",C3/G56)</f>
        <v/>
      </c>
      <c r="I56" s="27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3">
    <mergeCell ref="A1:I1"/>
    <mergeCell ref="A3:B3"/>
    <mergeCell ref="A2:I2"/>
  </mergeCells>
  <conditionalFormatting sqref="I6:I55">
    <cfRule type="cellIs" priority="1" operator="equal" dxfId="0">
      <formula>"راكد"</formula>
    </cfRule>
    <cfRule type="cellIs" priority="2" operator="equal" dxfId="1">
      <formula>"بطيء الحركة"</formula>
    </cfRule>
    <cfRule type="cellIs" priority="3" operator="equal" dxfId="2">
      <formula>"سريع الحركة"</formula>
    </cfRule>
  </conditionalFormatting>
  <pageMargins left="0.75" right="0.75" top="1" bottom="1" header="0.5" footer="0.5"/>
  <pageSetup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1"/>
  <sheetViews>
    <sheetView showGridLines="0" rightToLeft="1" workbookViewId="0">
      <selection activeCell="A1" sqref="A1"/>
    </sheetView>
  </sheetViews>
  <sheetFormatPr baseColWidth="8" defaultRowHeight="15"/>
  <cols>
    <col width="20" customWidth="1" min="1" max="1"/>
    <col width="13" customWidth="1" min="2" max="2"/>
    <col width="18" customWidth="1" min="3" max="3"/>
    <col width="13" customWidth="1" min="4" max="4"/>
  </cols>
  <sheetData>
    <row r="1" ht="30" customHeight="1">
      <c r="A1" s="15" t="inlineStr">
        <is>
          <t>ملخص التصنيف</t>
        </is>
      </c>
      <c r="B1" s="16" t="n"/>
      <c r="C1" s="16" t="n"/>
      <c r="D1" s="16" t="n"/>
    </row>
    <row r="4" ht="30" customHeight="1">
      <c r="A4" s="21" t="inlineStr">
        <is>
          <t>التصنيف</t>
        </is>
      </c>
      <c r="B4" s="21" t="inlineStr">
        <is>
          <t>عدد الأصناف</t>
        </is>
      </c>
      <c r="C4" s="21" t="inlineStr">
        <is>
          <t>مخزون آخر المدة</t>
        </is>
      </c>
      <c r="D4" s="21" t="inlineStr">
        <is>
          <t>النسبة</t>
        </is>
      </c>
    </row>
    <row r="5">
      <c r="A5" s="18" t="inlineStr">
        <is>
          <t>سريع الحركة</t>
        </is>
      </c>
      <c r="B5" s="24">
        <f>COUNTIF('الدوران'!$I$6:$I$55,A5)</f>
        <v/>
      </c>
      <c r="C5" s="24">
        <f>SUMIF('الدوران'!$I$6:$I$55,A5,'الدوران'!$D$6:$D$55)</f>
        <v/>
      </c>
      <c r="D5" s="31">
        <f>IF($C$9=0,"",C5/$C$9)</f>
        <v/>
      </c>
    </row>
    <row r="6">
      <c r="A6" s="18" t="inlineStr">
        <is>
          <t>متوسط الحركة</t>
        </is>
      </c>
      <c r="B6" s="24">
        <f>COUNTIF('الدوران'!$I$6:$I$55,A6)</f>
        <v/>
      </c>
      <c r="C6" s="24">
        <f>SUMIF('الدوران'!$I$6:$I$55,A6,'الدوران'!$D$6:$D$55)</f>
        <v/>
      </c>
      <c r="D6" s="31">
        <f>IF($C$9=0,"",C6/$C$9)</f>
        <v/>
      </c>
    </row>
    <row r="7">
      <c r="A7" s="18" t="inlineStr">
        <is>
          <t>بطيء الحركة</t>
        </is>
      </c>
      <c r="B7" s="24">
        <f>COUNTIF('الدوران'!$I$6:$I$55,A7)</f>
        <v/>
      </c>
      <c r="C7" s="24">
        <f>SUMIF('الدوران'!$I$6:$I$55,A7,'الدوران'!$D$6:$D$55)</f>
        <v/>
      </c>
      <c r="D7" s="31">
        <f>IF($C$9=0,"",C7/$C$9)</f>
        <v/>
      </c>
    </row>
    <row r="8">
      <c r="A8" s="18" t="inlineStr">
        <is>
          <t>راكد</t>
        </is>
      </c>
      <c r="B8" s="24">
        <f>COUNTIF('الدوران'!$I$6:$I$55,A8)</f>
        <v/>
      </c>
      <c r="C8" s="24">
        <f>SUMIF('الدوران'!$I$6:$I$55,A8,'الدوران'!$D$6:$D$55)</f>
        <v/>
      </c>
      <c r="D8" s="31">
        <f>IF($C$9=0,"",C8/$C$9)</f>
        <v/>
      </c>
    </row>
    <row r="9">
      <c r="A9" s="28" t="inlineStr">
        <is>
          <t>الإجمالي</t>
        </is>
      </c>
      <c r="B9" s="29">
        <f>SUM(B5:B8)</f>
        <v/>
      </c>
      <c r="C9" s="29">
        <f>SUM(C5:C8)</f>
        <v/>
      </c>
      <c r="D9" s="32">
        <f>SUM(D5:D8)</f>
        <v/>
      </c>
    </row>
    <row r="11">
      <c r="A11" s="18" t="inlineStr">
        <is>
          <t>القيمة المحبوسة في البطيء والراكد</t>
        </is>
      </c>
      <c r="B11" s="33">
        <f>C7+C8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">
    <mergeCell ref="A1:D1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2026-10-29T10:18:57Z</dcterms:created>
  <dcterms:modified xmlns:dcterms="http://purl.org/dc/terms/" xmlns:xsi="http://www.w3.org/2001/XMLSchema-instance" xsi:type="dcterms:W3CDTF">2026-10-29T10:18:57Z</dcterms:modified>
</cp:coreProperties>
</file>