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وامر" sheetId="3" state="visible" r:id="rId3"/>
    <sheet xmlns:r="http://schemas.openxmlformats.org/officeDocument/2006/relationships" name="الملخص" sheetId="4" state="visible" r:id="rId4"/>
  </sheets>
  <definedNames>
    <definedName name="_xlnm.Print_Area" localSheetId="2">'الأوامر'!$A$1:$L$56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yyyy-mm-dd"/>
    <numFmt numFmtId="166" formatCode="dd/mm/yyyy"/>
    <numFmt numFmtId="167" formatCode="#,##0;[Red]-#,##0"/>
    <numFmt numFmtId="168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8" fontId="10" fillId="4" borderId="2" applyAlignment="1" applyProtection="1" pivotButton="0" quotePrefix="0" xfId="0">
      <alignment horizontal="center" vertical="center"/>
      <protection locked="0" hidden="0"/>
    </xf>
    <xf numFmtId="168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68" fontId="16" fillId="5" borderId="6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الوفر حسب الفئة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'الملخص'!C12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'الملخص'!$A$13:$A$17</f>
            </numRef>
          </cat>
          <val>
            <numRef>
              <f>'الملخص'!$C$13:$C$17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وفورات المشتريات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يقيس أثر التفاوض في إدارة المشتريات: لكل أمر شراء يقارن السعر المرجعي (آخر سعر شراء أو سعر الموازنة أو أول عرض) بالسعر المتفاوض عليه، فيحسب الوفر ونسبته، ثم يلخص الوفورات لكل مشترٍ ولكل فئة مقابل المستهدف.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نسبة الوفر المستهدفة أعلى ورقة «الأوامر».</t>
        </is>
      </c>
    </row>
    <row r="8" ht="34" customHeight="1">
      <c r="A8" s="11" t="inlineStr">
        <is>
          <t>•</t>
        </is>
      </c>
      <c r="B8" s="12" t="inlineStr">
        <is>
          <t>لكل أمر شراء اكتب التاريخ والرقم والصنف والفئة والمشتري والكمية والسعر المرجعي وسعر الشراء الفعلي.</t>
        </is>
      </c>
    </row>
    <row r="9" ht="18" customHeight="1">
      <c r="A9" s="11" t="inlineStr">
        <is>
          <t>•</t>
        </is>
      </c>
      <c r="B9" s="12" t="inlineStr">
        <is>
          <t>ورقة «الملخص» تعرض الوفورات لكل مشترٍ وفئة؛ اكتب أسماء المشترين كما في الأوامر.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اتفق مسبقًا على تعريف السعر المرجعي حتى لا تُضخم الوفورات. الوفر السالب يعني الشراء بأعلى من المرجع ويحتاج تفسيرًا (ارتفاع أسعار أو شراء عاجل).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14" customWidth="1" min="4" max="4"/>
    <col width="11" customWidth="1" min="5" max="5"/>
    <col width="9" customWidth="1" min="6" max="6"/>
    <col width="12" customWidth="1" min="7" max="7"/>
    <col width="12" customWidth="1" min="8" max="8"/>
    <col width="14" customWidth="1" min="9" max="9"/>
    <col width="14" customWidth="1" min="10" max="10"/>
    <col width="13" customWidth="1" min="11" max="11"/>
    <col width="9" customWidth="1" min="12" max="12"/>
  </cols>
  <sheetData>
    <row r="1" ht="30" customHeight="1">
      <c r="A1" s="15" t="inlineStr">
        <is>
          <t>وفورات أوامر الشراء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 الوفر = (السعر المرجعي − سعر الشراء) × الكمية.</t>
        </is>
      </c>
    </row>
    <row r="3">
      <c r="A3" s="18" t="inlineStr">
        <is>
          <t>نسبة الوفر المستهدفة</t>
        </is>
      </c>
      <c r="B3" s="19" t="n"/>
      <c r="C3" s="20" t="n">
        <v>0.05</v>
      </c>
    </row>
    <row r="5" ht="36" customHeight="1">
      <c r="A5" s="21" t="inlineStr">
        <is>
          <t>التاريخ</t>
        </is>
      </c>
      <c r="B5" s="21" t="inlineStr">
        <is>
          <t>أمر الشراء</t>
        </is>
      </c>
      <c r="C5" s="21" t="inlineStr">
        <is>
          <t>الصنف / الخدمة</t>
        </is>
      </c>
      <c r="D5" s="21" t="inlineStr">
        <is>
          <t>الفئة</t>
        </is>
      </c>
      <c r="E5" s="21" t="inlineStr">
        <is>
          <t>المشتري</t>
        </is>
      </c>
      <c r="F5" s="21" t="inlineStr">
        <is>
          <t>الكمية</t>
        </is>
      </c>
      <c r="G5" s="21" t="inlineStr">
        <is>
          <t>السعر المرجعي</t>
        </is>
      </c>
      <c r="H5" s="21" t="inlineStr">
        <is>
          <t>سعر الشراء</t>
        </is>
      </c>
      <c r="I5" s="21" t="inlineStr">
        <is>
          <t>القيمة المرجعية</t>
        </is>
      </c>
      <c r="J5" s="21" t="inlineStr">
        <is>
          <t>القيمة الفعلية</t>
        </is>
      </c>
      <c r="K5" s="21" t="inlineStr">
        <is>
          <t>الوفر</t>
        </is>
      </c>
      <c r="L5" s="21" t="inlineStr">
        <is>
          <t>نسبة الوفر</t>
        </is>
      </c>
    </row>
    <row r="6">
      <c r="A6" s="22" t="n">
        <v>46209</v>
      </c>
      <c r="B6" s="23" t="inlineStr">
        <is>
          <t>PO-3101</t>
        </is>
      </c>
      <c r="C6" s="24" t="inlineStr">
        <is>
          <t>حبيبات بولي إيثيلين</t>
        </is>
      </c>
      <c r="D6" s="23" t="inlineStr">
        <is>
          <t>خامات</t>
        </is>
      </c>
      <c r="E6" s="23" t="inlineStr">
        <is>
          <t>أ. وليد</t>
        </is>
      </c>
      <c r="F6" s="25" t="n">
        <v>40</v>
      </c>
      <c r="G6" s="26" t="n">
        <v>52000</v>
      </c>
      <c r="H6" s="26" t="n">
        <v>49500</v>
      </c>
      <c r="I6" s="27">
        <f>IF(OR(F6="",G6=""),"",F6*G6)</f>
        <v/>
      </c>
      <c r="J6" s="27">
        <f>IF(OR(F6="",H6=""),"",F6*H6)</f>
        <v/>
      </c>
      <c r="K6" s="27">
        <f>IF(OR(I6="",J6=""),"",I6-J6)</f>
        <v/>
      </c>
      <c r="L6" s="28">
        <f>IF(OR(K6="",N(I6)=0),"",K6/I6)</f>
        <v/>
      </c>
    </row>
    <row r="7">
      <c r="A7" s="22" t="n">
        <v>46217</v>
      </c>
      <c r="B7" s="23" t="inlineStr">
        <is>
          <t>PO-3108</t>
        </is>
      </c>
      <c r="C7" s="24" t="inlineStr">
        <is>
          <t>رولمان بلي للماكينات</t>
        </is>
      </c>
      <c r="D7" s="23" t="inlineStr">
        <is>
          <t>قطع غيار</t>
        </is>
      </c>
      <c r="E7" s="23" t="inlineStr">
        <is>
          <t>أ. حسن</t>
        </is>
      </c>
      <c r="F7" s="25" t="n">
        <v>120</v>
      </c>
      <c r="G7" s="26" t="n">
        <v>420</v>
      </c>
      <c r="H7" s="26" t="n">
        <v>385</v>
      </c>
      <c r="I7" s="27">
        <f>IF(OR(F7="",G7=""),"",F7*G7)</f>
        <v/>
      </c>
      <c r="J7" s="27">
        <f>IF(OR(F7="",H7=""),"",F7*H7)</f>
        <v/>
      </c>
      <c r="K7" s="27">
        <f>IF(OR(I7="",J7=""),"",I7-J7)</f>
        <v/>
      </c>
      <c r="L7" s="28">
        <f>IF(OR(K7="",N(I7)=0),"",K7/I7)</f>
        <v/>
      </c>
    </row>
    <row r="8">
      <c r="A8" s="22" t="n">
        <v>46224</v>
      </c>
      <c r="B8" s="23" t="inlineStr">
        <is>
          <t>PO-3115</t>
        </is>
      </c>
      <c r="C8" s="24" t="inlineStr">
        <is>
          <t>عقد نظافة سنوي</t>
        </is>
      </c>
      <c r="D8" s="23" t="inlineStr">
        <is>
          <t>خدمات</t>
        </is>
      </c>
      <c r="E8" s="23" t="inlineStr">
        <is>
          <t>أ. ريم</t>
        </is>
      </c>
      <c r="F8" s="25" t="n">
        <v>1</v>
      </c>
      <c r="G8" s="26" t="n">
        <v>240000</v>
      </c>
      <c r="H8" s="26" t="n">
        <v>216000</v>
      </c>
      <c r="I8" s="27">
        <f>IF(OR(F8="",G8=""),"",F8*G8)</f>
        <v/>
      </c>
      <c r="J8" s="27">
        <f>IF(OR(F8="",H8=""),"",F8*H8)</f>
        <v/>
      </c>
      <c r="K8" s="27">
        <f>IF(OR(I8="",J8=""),"",I8-J8)</f>
        <v/>
      </c>
      <c r="L8" s="28">
        <f>IF(OR(K8="",N(I8)=0),"",K8/I8)</f>
        <v/>
      </c>
    </row>
    <row r="9">
      <c r="A9" s="22" t="n">
        <v>46237</v>
      </c>
      <c r="B9" s="23" t="inlineStr">
        <is>
          <t>PO-3122</t>
        </is>
      </c>
      <c r="C9" s="24" t="inlineStr">
        <is>
          <t>أحبار طباعة</t>
        </is>
      </c>
      <c r="D9" s="23" t="inlineStr">
        <is>
          <t>خامات</t>
        </is>
      </c>
      <c r="E9" s="23" t="inlineStr">
        <is>
          <t>أ. وليد</t>
        </is>
      </c>
      <c r="F9" s="25" t="n">
        <v>300</v>
      </c>
      <c r="G9" s="26" t="n">
        <v>950</v>
      </c>
      <c r="H9" s="26" t="n">
        <v>930</v>
      </c>
      <c r="I9" s="27">
        <f>IF(OR(F9="",G9=""),"",F9*G9)</f>
        <v/>
      </c>
      <c r="J9" s="27">
        <f>IF(OR(F9="",H9=""),"",F9*H9)</f>
        <v/>
      </c>
      <c r="K9" s="27">
        <f>IF(OR(I9="",J9=""),"",I9-J9)</f>
        <v/>
      </c>
      <c r="L9" s="28">
        <f>IF(OR(K9="",N(I9)=0),"",K9/I9)</f>
        <v/>
      </c>
    </row>
    <row r="10">
      <c r="A10" s="22" t="n">
        <v>46245</v>
      </c>
      <c r="B10" s="23" t="inlineStr">
        <is>
          <t>PO-3130</t>
        </is>
      </c>
      <c r="C10" s="24" t="inlineStr">
        <is>
          <t>ورق تصوير</t>
        </is>
      </c>
      <c r="D10" s="23" t="inlineStr">
        <is>
          <t>مستلزمات مكتبية</t>
        </is>
      </c>
      <c r="E10" s="23" t="inlineStr">
        <is>
          <t>أ. ريم</t>
        </is>
      </c>
      <c r="F10" s="25" t="n">
        <v>200</v>
      </c>
      <c r="G10" s="26" t="n">
        <v>1450</v>
      </c>
      <c r="H10" s="26" t="n">
        <v>1390</v>
      </c>
      <c r="I10" s="27">
        <f>IF(OR(F10="",G10=""),"",F10*G10)</f>
        <v/>
      </c>
      <c r="J10" s="27">
        <f>IF(OR(F10="",H10=""),"",F10*H10)</f>
        <v/>
      </c>
      <c r="K10" s="27">
        <f>IF(OR(I10="",J10=""),"",I10-J10)</f>
        <v/>
      </c>
      <c r="L10" s="28">
        <f>IF(OR(K10="",N(I10)=0),"",K10/I10)</f>
        <v/>
      </c>
    </row>
    <row r="11">
      <c r="A11" s="22" t="n">
        <v>46259</v>
      </c>
      <c r="B11" s="23" t="inlineStr">
        <is>
          <t>PO-3141</t>
        </is>
      </c>
      <c r="C11" s="24" t="inlineStr">
        <is>
          <t>رافعة شوكية كهربائية</t>
        </is>
      </c>
      <c r="D11" s="23" t="inlineStr">
        <is>
          <t>معدات</t>
        </is>
      </c>
      <c r="E11" s="23" t="inlineStr">
        <is>
          <t>أ. حسن</t>
        </is>
      </c>
      <c r="F11" s="25" t="n">
        <v>1</v>
      </c>
      <c r="G11" s="26" t="n">
        <v>1250000</v>
      </c>
      <c r="H11" s="26" t="n">
        <v>1135000</v>
      </c>
      <c r="I11" s="27">
        <f>IF(OR(F11="",G11=""),"",F11*G11)</f>
        <v/>
      </c>
      <c r="J11" s="27">
        <f>IF(OR(F11="",H11=""),"",F11*H11)</f>
        <v/>
      </c>
      <c r="K11" s="27">
        <f>IF(OR(I11="",J11=""),"",I11-J11)</f>
        <v/>
      </c>
      <c r="L11" s="28">
        <f>IF(OR(K11="",N(I11)=0),"",K11/I11)</f>
        <v/>
      </c>
    </row>
    <row r="12">
      <c r="A12" s="22" t="n">
        <v>46267</v>
      </c>
      <c r="B12" s="23" t="inlineStr">
        <is>
          <t>PO-3150</t>
        </is>
      </c>
      <c r="C12" s="24" t="inlineStr">
        <is>
          <t>كرتون تغليف</t>
        </is>
      </c>
      <c r="D12" s="23" t="inlineStr">
        <is>
          <t>خامات</t>
        </is>
      </c>
      <c r="E12" s="23" t="inlineStr">
        <is>
          <t>أ. وليد</t>
        </is>
      </c>
      <c r="F12" s="25" t="n">
        <v>15000</v>
      </c>
      <c r="G12" s="26" t="n">
        <v>18</v>
      </c>
      <c r="H12" s="26" t="n">
        <v>17.2</v>
      </c>
      <c r="I12" s="27">
        <f>IF(OR(F12="",G12=""),"",F12*G12)</f>
        <v/>
      </c>
      <c r="J12" s="27">
        <f>IF(OR(F12="",H12=""),"",F12*H12)</f>
        <v/>
      </c>
      <c r="K12" s="27">
        <f>IF(OR(I12="",J12=""),"",I12-J12)</f>
        <v/>
      </c>
      <c r="L12" s="28">
        <f>IF(OR(K12="",N(I12)=0),"",K12/I12)</f>
        <v/>
      </c>
    </row>
    <row r="13">
      <c r="A13" s="22" t="n">
        <v>46280</v>
      </c>
      <c r="B13" s="23" t="inlineStr">
        <is>
          <t>PO-3162</t>
        </is>
      </c>
      <c r="C13" s="24" t="inlineStr">
        <is>
          <t>صيانة تكييفات</t>
        </is>
      </c>
      <c r="D13" s="23" t="inlineStr">
        <is>
          <t>خدمات</t>
        </is>
      </c>
      <c r="E13" s="23" t="inlineStr">
        <is>
          <t>أ. ريم</t>
        </is>
      </c>
      <c r="F13" s="25" t="n">
        <v>1</v>
      </c>
      <c r="G13" s="26" t="n">
        <v>85000</v>
      </c>
      <c r="H13" s="26" t="n">
        <v>88000</v>
      </c>
      <c r="I13" s="27">
        <f>IF(OR(F13="",G13=""),"",F13*G13)</f>
        <v/>
      </c>
      <c r="J13" s="27">
        <f>IF(OR(F13="",H13=""),"",F13*H13)</f>
        <v/>
      </c>
      <c r="K13" s="27">
        <f>IF(OR(I13="",J13=""),"",I13-J13)</f>
        <v/>
      </c>
      <c r="L13" s="28">
        <f>IF(OR(K13="",N(I13)=0),"",K13/I13)</f>
        <v/>
      </c>
    </row>
    <row r="14">
      <c r="A14" s="22" t="n">
        <v>46293</v>
      </c>
      <c r="B14" s="23" t="inlineStr">
        <is>
          <t>PO-3175</t>
        </is>
      </c>
      <c r="C14" s="24" t="inlineStr">
        <is>
          <t>سيور نقل حركة</t>
        </is>
      </c>
      <c r="D14" s="23" t="inlineStr">
        <is>
          <t>قطع غيار</t>
        </is>
      </c>
      <c r="E14" s="23" t="inlineStr">
        <is>
          <t>أ. حسن</t>
        </is>
      </c>
      <c r="F14" s="25" t="n">
        <v>60</v>
      </c>
      <c r="G14" s="26" t="n">
        <v>2600</v>
      </c>
      <c r="H14" s="26" t="n">
        <v>2380</v>
      </c>
      <c r="I14" s="27">
        <f>IF(OR(F14="",G14=""),"",F14*G14)</f>
        <v/>
      </c>
      <c r="J14" s="27">
        <f>IF(OR(F14="",H14=""),"",F14*H14)</f>
        <v/>
      </c>
      <c r="K14" s="27">
        <f>IF(OR(I14="",J14=""),"",I14-J14)</f>
        <v/>
      </c>
      <c r="L14" s="28">
        <f>IF(OR(K14="",N(I14)=0),"",K14/I14)</f>
        <v/>
      </c>
    </row>
    <row r="15">
      <c r="A15" s="22" t="n">
        <v>46304</v>
      </c>
      <c r="B15" s="23" t="inlineStr">
        <is>
          <t>PO-3188</t>
        </is>
      </c>
      <c r="C15" s="24" t="inlineStr">
        <is>
          <t>حبيبات بولي بروبيلين</t>
        </is>
      </c>
      <c r="D15" s="23" t="inlineStr">
        <is>
          <t>خامات</t>
        </is>
      </c>
      <c r="E15" s="23" t="inlineStr">
        <is>
          <t>أ. وليد</t>
        </is>
      </c>
      <c r="F15" s="25" t="n">
        <v>25</v>
      </c>
      <c r="G15" s="26" t="n">
        <v>61000</v>
      </c>
      <c r="H15" s="26" t="n">
        <v>58800</v>
      </c>
      <c r="I15" s="27">
        <f>IF(OR(F15="",G15=""),"",F15*G15)</f>
        <v/>
      </c>
      <c r="J15" s="27">
        <f>IF(OR(F15="",H15=""),"",F15*H15)</f>
        <v/>
      </c>
      <c r="K15" s="27">
        <f>IF(OR(I15="",J15=""),"",I15-J15)</f>
        <v/>
      </c>
      <c r="L15" s="28">
        <f>IF(OR(K15="",N(I15)=0),"",K15/I15)</f>
        <v/>
      </c>
    </row>
    <row r="16">
      <c r="A16" s="22" t="n"/>
      <c r="B16" s="23" t="n"/>
      <c r="C16" s="24" t="n"/>
      <c r="D16" s="23" t="n"/>
      <c r="E16" s="23" t="n"/>
      <c r="F16" s="25" t="n"/>
      <c r="G16" s="26" t="n"/>
      <c r="H16" s="26" t="n"/>
      <c r="I16" s="27">
        <f>IF(OR(F16="",G16=""),"",F16*G16)</f>
        <v/>
      </c>
      <c r="J16" s="27">
        <f>IF(OR(F16="",H16=""),"",F16*H16)</f>
        <v/>
      </c>
      <c r="K16" s="27">
        <f>IF(OR(I16="",J16=""),"",I16-J16)</f>
        <v/>
      </c>
      <c r="L16" s="28">
        <f>IF(OR(K16="",N(I16)=0),"",K16/I16)</f>
        <v/>
      </c>
    </row>
    <row r="17">
      <c r="A17" s="22" t="n"/>
      <c r="B17" s="23" t="n"/>
      <c r="C17" s="24" t="n"/>
      <c r="D17" s="23" t="n"/>
      <c r="E17" s="23" t="n"/>
      <c r="F17" s="25" t="n"/>
      <c r="G17" s="26" t="n"/>
      <c r="H17" s="26" t="n"/>
      <c r="I17" s="27">
        <f>IF(OR(F17="",G17=""),"",F17*G17)</f>
        <v/>
      </c>
      <c r="J17" s="27">
        <f>IF(OR(F17="",H17=""),"",F17*H17)</f>
        <v/>
      </c>
      <c r="K17" s="27">
        <f>IF(OR(I17="",J17=""),"",I17-J17)</f>
        <v/>
      </c>
      <c r="L17" s="28">
        <f>IF(OR(K17="",N(I17)=0),"",K17/I17)</f>
        <v/>
      </c>
    </row>
    <row r="18">
      <c r="A18" s="22" t="n"/>
      <c r="B18" s="23" t="n"/>
      <c r="C18" s="24" t="n"/>
      <c r="D18" s="23" t="n"/>
      <c r="E18" s="23" t="n"/>
      <c r="F18" s="25" t="n"/>
      <c r="G18" s="26" t="n"/>
      <c r="H18" s="26" t="n"/>
      <c r="I18" s="27">
        <f>IF(OR(F18="",G18=""),"",F18*G18)</f>
        <v/>
      </c>
      <c r="J18" s="27">
        <f>IF(OR(F18="",H18=""),"",F18*H18)</f>
        <v/>
      </c>
      <c r="K18" s="27">
        <f>IF(OR(I18="",J18=""),"",I18-J18)</f>
        <v/>
      </c>
      <c r="L18" s="28">
        <f>IF(OR(K18="",N(I18)=0),"",K18/I18)</f>
        <v/>
      </c>
    </row>
    <row r="19">
      <c r="A19" s="22" t="n"/>
      <c r="B19" s="23" t="n"/>
      <c r="C19" s="24" t="n"/>
      <c r="D19" s="23" t="n"/>
      <c r="E19" s="23" t="n"/>
      <c r="F19" s="25" t="n"/>
      <c r="G19" s="26" t="n"/>
      <c r="H19" s="26" t="n"/>
      <c r="I19" s="27">
        <f>IF(OR(F19="",G19=""),"",F19*G19)</f>
        <v/>
      </c>
      <c r="J19" s="27">
        <f>IF(OR(F19="",H19=""),"",F19*H19)</f>
        <v/>
      </c>
      <c r="K19" s="27">
        <f>IF(OR(I19="",J19=""),"",I19-J19)</f>
        <v/>
      </c>
      <c r="L19" s="28">
        <f>IF(OR(K19="",N(I19)=0),"",K19/I19)</f>
        <v/>
      </c>
    </row>
    <row r="20">
      <c r="A20" s="22" t="n"/>
      <c r="B20" s="23" t="n"/>
      <c r="C20" s="24" t="n"/>
      <c r="D20" s="23" t="n"/>
      <c r="E20" s="23" t="n"/>
      <c r="F20" s="25" t="n"/>
      <c r="G20" s="26" t="n"/>
      <c r="H20" s="26" t="n"/>
      <c r="I20" s="27">
        <f>IF(OR(F20="",G20=""),"",F20*G20)</f>
        <v/>
      </c>
      <c r="J20" s="27">
        <f>IF(OR(F20="",H20=""),"",F20*H20)</f>
        <v/>
      </c>
      <c r="K20" s="27">
        <f>IF(OR(I20="",J20=""),"",I20-J20)</f>
        <v/>
      </c>
      <c r="L20" s="28">
        <f>IF(OR(K20="",N(I20)=0),"",K20/I20)</f>
        <v/>
      </c>
    </row>
    <row r="21">
      <c r="A21" s="22" t="n"/>
      <c r="B21" s="23" t="n"/>
      <c r="C21" s="24" t="n"/>
      <c r="D21" s="23" t="n"/>
      <c r="E21" s="23" t="n"/>
      <c r="F21" s="25" t="n"/>
      <c r="G21" s="26" t="n"/>
      <c r="H21" s="26" t="n"/>
      <c r="I21" s="27">
        <f>IF(OR(F21="",G21=""),"",F21*G21)</f>
        <v/>
      </c>
      <c r="J21" s="27">
        <f>IF(OR(F21="",H21=""),"",F21*H21)</f>
        <v/>
      </c>
      <c r="K21" s="27">
        <f>IF(OR(I21="",J21=""),"",I21-J21)</f>
        <v/>
      </c>
      <c r="L21" s="28">
        <f>IF(OR(K21="",N(I21)=0),"",K21/I21)</f>
        <v/>
      </c>
    </row>
    <row r="22">
      <c r="A22" s="22" t="n"/>
      <c r="B22" s="23" t="n"/>
      <c r="C22" s="24" t="n"/>
      <c r="D22" s="23" t="n"/>
      <c r="E22" s="23" t="n"/>
      <c r="F22" s="25" t="n"/>
      <c r="G22" s="26" t="n"/>
      <c r="H22" s="26" t="n"/>
      <c r="I22" s="27">
        <f>IF(OR(F22="",G22=""),"",F22*G22)</f>
        <v/>
      </c>
      <c r="J22" s="27">
        <f>IF(OR(F22="",H22=""),"",F22*H22)</f>
        <v/>
      </c>
      <c r="K22" s="27">
        <f>IF(OR(I22="",J22=""),"",I22-J22)</f>
        <v/>
      </c>
      <c r="L22" s="28">
        <f>IF(OR(K22="",N(I22)=0),"",K22/I22)</f>
        <v/>
      </c>
    </row>
    <row r="23">
      <c r="A23" s="22" t="n"/>
      <c r="B23" s="23" t="n"/>
      <c r="C23" s="24" t="n"/>
      <c r="D23" s="23" t="n"/>
      <c r="E23" s="23" t="n"/>
      <c r="F23" s="25" t="n"/>
      <c r="G23" s="26" t="n"/>
      <c r="H23" s="26" t="n"/>
      <c r="I23" s="27">
        <f>IF(OR(F23="",G23=""),"",F23*G23)</f>
        <v/>
      </c>
      <c r="J23" s="27">
        <f>IF(OR(F23="",H23=""),"",F23*H23)</f>
        <v/>
      </c>
      <c r="K23" s="27">
        <f>IF(OR(I23="",J23=""),"",I23-J23)</f>
        <v/>
      </c>
      <c r="L23" s="28">
        <f>IF(OR(K23="",N(I23)=0),"",K23/I23)</f>
        <v/>
      </c>
    </row>
    <row r="24">
      <c r="A24" s="22" t="n"/>
      <c r="B24" s="23" t="n"/>
      <c r="C24" s="24" t="n"/>
      <c r="D24" s="23" t="n"/>
      <c r="E24" s="23" t="n"/>
      <c r="F24" s="25" t="n"/>
      <c r="G24" s="26" t="n"/>
      <c r="H24" s="26" t="n"/>
      <c r="I24" s="27">
        <f>IF(OR(F24="",G24=""),"",F24*G24)</f>
        <v/>
      </c>
      <c r="J24" s="27">
        <f>IF(OR(F24="",H24=""),"",F24*H24)</f>
        <v/>
      </c>
      <c r="K24" s="27">
        <f>IF(OR(I24="",J24=""),"",I24-J24)</f>
        <v/>
      </c>
      <c r="L24" s="28">
        <f>IF(OR(K24="",N(I24)=0),"",K24/I24)</f>
        <v/>
      </c>
    </row>
    <row r="25">
      <c r="A25" s="22" t="n"/>
      <c r="B25" s="23" t="n"/>
      <c r="C25" s="24" t="n"/>
      <c r="D25" s="23" t="n"/>
      <c r="E25" s="23" t="n"/>
      <c r="F25" s="25" t="n"/>
      <c r="G25" s="26" t="n"/>
      <c r="H25" s="26" t="n"/>
      <c r="I25" s="27">
        <f>IF(OR(F25="",G25=""),"",F25*G25)</f>
        <v/>
      </c>
      <c r="J25" s="27">
        <f>IF(OR(F25="",H25=""),"",F25*H25)</f>
        <v/>
      </c>
      <c r="K25" s="27">
        <f>IF(OR(I25="",J25=""),"",I25-J25)</f>
        <v/>
      </c>
      <c r="L25" s="28">
        <f>IF(OR(K25="",N(I25)=0),"",K25/I25)</f>
        <v/>
      </c>
    </row>
    <row r="26">
      <c r="A26" s="22" t="n"/>
      <c r="B26" s="23" t="n"/>
      <c r="C26" s="24" t="n"/>
      <c r="D26" s="23" t="n"/>
      <c r="E26" s="23" t="n"/>
      <c r="F26" s="25" t="n"/>
      <c r="G26" s="26" t="n"/>
      <c r="H26" s="26" t="n"/>
      <c r="I26" s="27">
        <f>IF(OR(F26="",G26=""),"",F26*G26)</f>
        <v/>
      </c>
      <c r="J26" s="27">
        <f>IF(OR(F26="",H26=""),"",F26*H26)</f>
        <v/>
      </c>
      <c r="K26" s="27">
        <f>IF(OR(I26="",J26=""),"",I26-J26)</f>
        <v/>
      </c>
      <c r="L26" s="28">
        <f>IF(OR(K26="",N(I26)=0),"",K26/I26)</f>
        <v/>
      </c>
    </row>
    <row r="27">
      <c r="A27" s="22" t="n"/>
      <c r="B27" s="23" t="n"/>
      <c r="C27" s="24" t="n"/>
      <c r="D27" s="23" t="n"/>
      <c r="E27" s="23" t="n"/>
      <c r="F27" s="25" t="n"/>
      <c r="G27" s="26" t="n"/>
      <c r="H27" s="26" t="n"/>
      <c r="I27" s="27">
        <f>IF(OR(F27="",G27=""),"",F27*G27)</f>
        <v/>
      </c>
      <c r="J27" s="27">
        <f>IF(OR(F27="",H27=""),"",F27*H27)</f>
        <v/>
      </c>
      <c r="K27" s="27">
        <f>IF(OR(I27="",J27=""),"",I27-J27)</f>
        <v/>
      </c>
      <c r="L27" s="28">
        <f>IF(OR(K27="",N(I27)=0),"",K27/I27)</f>
        <v/>
      </c>
    </row>
    <row r="28">
      <c r="A28" s="22" t="n"/>
      <c r="B28" s="23" t="n"/>
      <c r="C28" s="24" t="n"/>
      <c r="D28" s="23" t="n"/>
      <c r="E28" s="23" t="n"/>
      <c r="F28" s="25" t="n"/>
      <c r="G28" s="26" t="n"/>
      <c r="H28" s="26" t="n"/>
      <c r="I28" s="27">
        <f>IF(OR(F28="",G28=""),"",F28*G28)</f>
        <v/>
      </c>
      <c r="J28" s="27">
        <f>IF(OR(F28="",H28=""),"",F28*H28)</f>
        <v/>
      </c>
      <c r="K28" s="27">
        <f>IF(OR(I28="",J28=""),"",I28-J28)</f>
        <v/>
      </c>
      <c r="L28" s="28">
        <f>IF(OR(K28="",N(I28)=0),"",K28/I28)</f>
        <v/>
      </c>
    </row>
    <row r="29">
      <c r="A29" s="22" t="n"/>
      <c r="B29" s="23" t="n"/>
      <c r="C29" s="24" t="n"/>
      <c r="D29" s="23" t="n"/>
      <c r="E29" s="23" t="n"/>
      <c r="F29" s="25" t="n"/>
      <c r="G29" s="26" t="n"/>
      <c r="H29" s="26" t="n"/>
      <c r="I29" s="27">
        <f>IF(OR(F29="",G29=""),"",F29*G29)</f>
        <v/>
      </c>
      <c r="J29" s="27">
        <f>IF(OR(F29="",H29=""),"",F29*H29)</f>
        <v/>
      </c>
      <c r="K29" s="27">
        <f>IF(OR(I29="",J29=""),"",I29-J29)</f>
        <v/>
      </c>
      <c r="L29" s="28">
        <f>IF(OR(K29="",N(I29)=0),"",K29/I29)</f>
        <v/>
      </c>
    </row>
    <row r="30">
      <c r="A30" s="22" t="n"/>
      <c r="B30" s="23" t="n"/>
      <c r="C30" s="24" t="n"/>
      <c r="D30" s="23" t="n"/>
      <c r="E30" s="23" t="n"/>
      <c r="F30" s="25" t="n"/>
      <c r="G30" s="26" t="n"/>
      <c r="H30" s="26" t="n"/>
      <c r="I30" s="27">
        <f>IF(OR(F30="",G30=""),"",F30*G30)</f>
        <v/>
      </c>
      <c r="J30" s="27">
        <f>IF(OR(F30="",H30=""),"",F30*H30)</f>
        <v/>
      </c>
      <c r="K30" s="27">
        <f>IF(OR(I30="",J30=""),"",I30-J30)</f>
        <v/>
      </c>
      <c r="L30" s="28">
        <f>IF(OR(K30="",N(I30)=0),"",K30/I30)</f>
        <v/>
      </c>
    </row>
    <row r="31">
      <c r="A31" s="22" t="n"/>
      <c r="B31" s="23" t="n"/>
      <c r="C31" s="24" t="n"/>
      <c r="D31" s="23" t="n"/>
      <c r="E31" s="23" t="n"/>
      <c r="F31" s="25" t="n"/>
      <c r="G31" s="26" t="n"/>
      <c r="H31" s="26" t="n"/>
      <c r="I31" s="27">
        <f>IF(OR(F31="",G31=""),"",F31*G31)</f>
        <v/>
      </c>
      <c r="J31" s="27">
        <f>IF(OR(F31="",H31=""),"",F31*H31)</f>
        <v/>
      </c>
      <c r="K31" s="27">
        <f>IF(OR(I31="",J31=""),"",I31-J31)</f>
        <v/>
      </c>
      <c r="L31" s="28">
        <f>IF(OR(K31="",N(I31)=0),"",K31/I31)</f>
        <v/>
      </c>
    </row>
    <row r="32">
      <c r="A32" s="22" t="n"/>
      <c r="B32" s="23" t="n"/>
      <c r="C32" s="24" t="n"/>
      <c r="D32" s="23" t="n"/>
      <c r="E32" s="23" t="n"/>
      <c r="F32" s="25" t="n"/>
      <c r="G32" s="26" t="n"/>
      <c r="H32" s="26" t="n"/>
      <c r="I32" s="27">
        <f>IF(OR(F32="",G32=""),"",F32*G32)</f>
        <v/>
      </c>
      <c r="J32" s="27">
        <f>IF(OR(F32="",H32=""),"",F32*H32)</f>
        <v/>
      </c>
      <c r="K32" s="27">
        <f>IF(OR(I32="",J32=""),"",I32-J32)</f>
        <v/>
      </c>
      <c r="L32" s="28">
        <f>IF(OR(K32="",N(I32)=0),"",K32/I32)</f>
        <v/>
      </c>
    </row>
    <row r="33">
      <c r="A33" s="22" t="n"/>
      <c r="B33" s="23" t="n"/>
      <c r="C33" s="24" t="n"/>
      <c r="D33" s="23" t="n"/>
      <c r="E33" s="23" t="n"/>
      <c r="F33" s="25" t="n"/>
      <c r="G33" s="26" t="n"/>
      <c r="H33" s="26" t="n"/>
      <c r="I33" s="27">
        <f>IF(OR(F33="",G33=""),"",F33*G33)</f>
        <v/>
      </c>
      <c r="J33" s="27">
        <f>IF(OR(F33="",H33=""),"",F33*H33)</f>
        <v/>
      </c>
      <c r="K33" s="27">
        <f>IF(OR(I33="",J33=""),"",I33-J33)</f>
        <v/>
      </c>
      <c r="L33" s="28">
        <f>IF(OR(K33="",N(I33)=0),"",K33/I33)</f>
        <v/>
      </c>
    </row>
    <row r="34">
      <c r="A34" s="22" t="n"/>
      <c r="B34" s="23" t="n"/>
      <c r="C34" s="24" t="n"/>
      <c r="D34" s="23" t="n"/>
      <c r="E34" s="23" t="n"/>
      <c r="F34" s="25" t="n"/>
      <c r="G34" s="26" t="n"/>
      <c r="H34" s="26" t="n"/>
      <c r="I34" s="27">
        <f>IF(OR(F34="",G34=""),"",F34*G34)</f>
        <v/>
      </c>
      <c r="J34" s="27">
        <f>IF(OR(F34="",H34=""),"",F34*H34)</f>
        <v/>
      </c>
      <c r="K34" s="27">
        <f>IF(OR(I34="",J34=""),"",I34-J34)</f>
        <v/>
      </c>
      <c r="L34" s="28">
        <f>IF(OR(K34="",N(I34)=0),"",K34/I34)</f>
        <v/>
      </c>
    </row>
    <row r="35">
      <c r="A35" s="22" t="n"/>
      <c r="B35" s="23" t="n"/>
      <c r="C35" s="24" t="n"/>
      <c r="D35" s="23" t="n"/>
      <c r="E35" s="23" t="n"/>
      <c r="F35" s="25" t="n"/>
      <c r="G35" s="26" t="n"/>
      <c r="H35" s="26" t="n"/>
      <c r="I35" s="27">
        <f>IF(OR(F35="",G35=""),"",F35*G35)</f>
        <v/>
      </c>
      <c r="J35" s="27">
        <f>IF(OR(F35="",H35=""),"",F35*H35)</f>
        <v/>
      </c>
      <c r="K35" s="27">
        <f>IF(OR(I35="",J35=""),"",I35-J35)</f>
        <v/>
      </c>
      <c r="L35" s="28">
        <f>IF(OR(K35="",N(I35)=0),"",K35/I35)</f>
        <v/>
      </c>
    </row>
    <row r="36">
      <c r="A36" s="22" t="n"/>
      <c r="B36" s="23" t="n"/>
      <c r="C36" s="24" t="n"/>
      <c r="D36" s="23" t="n"/>
      <c r="E36" s="23" t="n"/>
      <c r="F36" s="25" t="n"/>
      <c r="G36" s="26" t="n"/>
      <c r="H36" s="26" t="n"/>
      <c r="I36" s="27">
        <f>IF(OR(F36="",G36=""),"",F36*G36)</f>
        <v/>
      </c>
      <c r="J36" s="27">
        <f>IF(OR(F36="",H36=""),"",F36*H36)</f>
        <v/>
      </c>
      <c r="K36" s="27">
        <f>IF(OR(I36="",J36=""),"",I36-J36)</f>
        <v/>
      </c>
      <c r="L36" s="28">
        <f>IF(OR(K36="",N(I36)=0),"",K36/I36)</f>
        <v/>
      </c>
    </row>
    <row r="37">
      <c r="A37" s="22" t="n"/>
      <c r="B37" s="23" t="n"/>
      <c r="C37" s="24" t="n"/>
      <c r="D37" s="23" t="n"/>
      <c r="E37" s="23" t="n"/>
      <c r="F37" s="25" t="n"/>
      <c r="G37" s="26" t="n"/>
      <c r="H37" s="26" t="n"/>
      <c r="I37" s="27">
        <f>IF(OR(F37="",G37=""),"",F37*G37)</f>
        <v/>
      </c>
      <c r="J37" s="27">
        <f>IF(OR(F37="",H37=""),"",F37*H37)</f>
        <v/>
      </c>
      <c r="K37" s="27">
        <f>IF(OR(I37="",J37=""),"",I37-J37)</f>
        <v/>
      </c>
      <c r="L37" s="28">
        <f>IF(OR(K37="",N(I37)=0),"",K37/I37)</f>
        <v/>
      </c>
    </row>
    <row r="38">
      <c r="A38" s="22" t="n"/>
      <c r="B38" s="23" t="n"/>
      <c r="C38" s="24" t="n"/>
      <c r="D38" s="23" t="n"/>
      <c r="E38" s="23" t="n"/>
      <c r="F38" s="25" t="n"/>
      <c r="G38" s="26" t="n"/>
      <c r="H38" s="26" t="n"/>
      <c r="I38" s="27">
        <f>IF(OR(F38="",G38=""),"",F38*G38)</f>
        <v/>
      </c>
      <c r="J38" s="27">
        <f>IF(OR(F38="",H38=""),"",F38*H38)</f>
        <v/>
      </c>
      <c r="K38" s="27">
        <f>IF(OR(I38="",J38=""),"",I38-J38)</f>
        <v/>
      </c>
      <c r="L38" s="28">
        <f>IF(OR(K38="",N(I38)=0),"",K38/I38)</f>
        <v/>
      </c>
    </row>
    <row r="39">
      <c r="A39" s="22" t="n"/>
      <c r="B39" s="23" t="n"/>
      <c r="C39" s="24" t="n"/>
      <c r="D39" s="23" t="n"/>
      <c r="E39" s="23" t="n"/>
      <c r="F39" s="25" t="n"/>
      <c r="G39" s="26" t="n"/>
      <c r="H39" s="26" t="n"/>
      <c r="I39" s="27">
        <f>IF(OR(F39="",G39=""),"",F39*G39)</f>
        <v/>
      </c>
      <c r="J39" s="27">
        <f>IF(OR(F39="",H39=""),"",F39*H39)</f>
        <v/>
      </c>
      <c r="K39" s="27">
        <f>IF(OR(I39="",J39=""),"",I39-J39)</f>
        <v/>
      </c>
      <c r="L39" s="28">
        <f>IF(OR(K39="",N(I39)=0),"",K39/I39)</f>
        <v/>
      </c>
    </row>
    <row r="40">
      <c r="A40" s="22" t="n"/>
      <c r="B40" s="23" t="n"/>
      <c r="C40" s="24" t="n"/>
      <c r="D40" s="23" t="n"/>
      <c r="E40" s="23" t="n"/>
      <c r="F40" s="25" t="n"/>
      <c r="G40" s="26" t="n"/>
      <c r="H40" s="26" t="n"/>
      <c r="I40" s="27">
        <f>IF(OR(F40="",G40=""),"",F40*G40)</f>
        <v/>
      </c>
      <c r="J40" s="27">
        <f>IF(OR(F40="",H40=""),"",F40*H40)</f>
        <v/>
      </c>
      <c r="K40" s="27">
        <f>IF(OR(I40="",J40=""),"",I40-J40)</f>
        <v/>
      </c>
      <c r="L40" s="28">
        <f>IF(OR(K40="",N(I40)=0),"",K40/I40)</f>
        <v/>
      </c>
    </row>
    <row r="41">
      <c r="A41" s="22" t="n"/>
      <c r="B41" s="23" t="n"/>
      <c r="C41" s="24" t="n"/>
      <c r="D41" s="23" t="n"/>
      <c r="E41" s="23" t="n"/>
      <c r="F41" s="25" t="n"/>
      <c r="G41" s="26" t="n"/>
      <c r="H41" s="26" t="n"/>
      <c r="I41" s="27">
        <f>IF(OR(F41="",G41=""),"",F41*G41)</f>
        <v/>
      </c>
      <c r="J41" s="27">
        <f>IF(OR(F41="",H41=""),"",F41*H41)</f>
        <v/>
      </c>
      <c r="K41" s="27">
        <f>IF(OR(I41="",J41=""),"",I41-J41)</f>
        <v/>
      </c>
      <c r="L41" s="28">
        <f>IF(OR(K41="",N(I41)=0),"",K41/I41)</f>
        <v/>
      </c>
    </row>
    <row r="42">
      <c r="A42" s="22" t="n"/>
      <c r="B42" s="23" t="n"/>
      <c r="C42" s="24" t="n"/>
      <c r="D42" s="23" t="n"/>
      <c r="E42" s="23" t="n"/>
      <c r="F42" s="25" t="n"/>
      <c r="G42" s="26" t="n"/>
      <c r="H42" s="26" t="n"/>
      <c r="I42" s="27">
        <f>IF(OR(F42="",G42=""),"",F42*G42)</f>
        <v/>
      </c>
      <c r="J42" s="27">
        <f>IF(OR(F42="",H42=""),"",F42*H42)</f>
        <v/>
      </c>
      <c r="K42" s="27">
        <f>IF(OR(I42="",J42=""),"",I42-J42)</f>
        <v/>
      </c>
      <c r="L42" s="28">
        <f>IF(OR(K42="",N(I42)=0),"",K42/I42)</f>
        <v/>
      </c>
    </row>
    <row r="43">
      <c r="A43" s="22" t="n"/>
      <c r="B43" s="23" t="n"/>
      <c r="C43" s="24" t="n"/>
      <c r="D43" s="23" t="n"/>
      <c r="E43" s="23" t="n"/>
      <c r="F43" s="25" t="n"/>
      <c r="G43" s="26" t="n"/>
      <c r="H43" s="26" t="n"/>
      <c r="I43" s="27">
        <f>IF(OR(F43="",G43=""),"",F43*G43)</f>
        <v/>
      </c>
      <c r="J43" s="27">
        <f>IF(OR(F43="",H43=""),"",F43*H43)</f>
        <v/>
      </c>
      <c r="K43" s="27">
        <f>IF(OR(I43="",J43=""),"",I43-J43)</f>
        <v/>
      </c>
      <c r="L43" s="28">
        <f>IF(OR(K43="",N(I43)=0),"",K43/I43)</f>
        <v/>
      </c>
    </row>
    <row r="44">
      <c r="A44" s="22" t="n"/>
      <c r="B44" s="23" t="n"/>
      <c r="C44" s="24" t="n"/>
      <c r="D44" s="23" t="n"/>
      <c r="E44" s="23" t="n"/>
      <c r="F44" s="25" t="n"/>
      <c r="G44" s="26" t="n"/>
      <c r="H44" s="26" t="n"/>
      <c r="I44" s="27">
        <f>IF(OR(F44="",G44=""),"",F44*G44)</f>
        <v/>
      </c>
      <c r="J44" s="27">
        <f>IF(OR(F44="",H44=""),"",F44*H44)</f>
        <v/>
      </c>
      <c r="K44" s="27">
        <f>IF(OR(I44="",J44=""),"",I44-J44)</f>
        <v/>
      </c>
      <c r="L44" s="28">
        <f>IF(OR(K44="",N(I44)=0),"",K44/I44)</f>
        <v/>
      </c>
    </row>
    <row r="45">
      <c r="A45" s="22" t="n"/>
      <c r="B45" s="23" t="n"/>
      <c r="C45" s="24" t="n"/>
      <c r="D45" s="23" t="n"/>
      <c r="E45" s="23" t="n"/>
      <c r="F45" s="25" t="n"/>
      <c r="G45" s="26" t="n"/>
      <c r="H45" s="26" t="n"/>
      <c r="I45" s="27">
        <f>IF(OR(F45="",G45=""),"",F45*G45)</f>
        <v/>
      </c>
      <c r="J45" s="27">
        <f>IF(OR(F45="",H45=""),"",F45*H45)</f>
        <v/>
      </c>
      <c r="K45" s="27">
        <f>IF(OR(I45="",J45=""),"",I45-J45)</f>
        <v/>
      </c>
      <c r="L45" s="28">
        <f>IF(OR(K45="",N(I45)=0),"",K45/I45)</f>
        <v/>
      </c>
    </row>
    <row r="46">
      <c r="A46" s="22" t="n"/>
      <c r="B46" s="23" t="n"/>
      <c r="C46" s="24" t="n"/>
      <c r="D46" s="23" t="n"/>
      <c r="E46" s="23" t="n"/>
      <c r="F46" s="25" t="n"/>
      <c r="G46" s="26" t="n"/>
      <c r="H46" s="26" t="n"/>
      <c r="I46" s="27">
        <f>IF(OR(F46="",G46=""),"",F46*G46)</f>
        <v/>
      </c>
      <c r="J46" s="27">
        <f>IF(OR(F46="",H46=""),"",F46*H46)</f>
        <v/>
      </c>
      <c r="K46" s="27">
        <f>IF(OR(I46="",J46=""),"",I46-J46)</f>
        <v/>
      </c>
      <c r="L46" s="28">
        <f>IF(OR(K46="",N(I46)=0),"",K46/I46)</f>
        <v/>
      </c>
    </row>
    <row r="47">
      <c r="A47" s="22" t="n"/>
      <c r="B47" s="23" t="n"/>
      <c r="C47" s="24" t="n"/>
      <c r="D47" s="23" t="n"/>
      <c r="E47" s="23" t="n"/>
      <c r="F47" s="25" t="n"/>
      <c r="G47" s="26" t="n"/>
      <c r="H47" s="26" t="n"/>
      <c r="I47" s="27">
        <f>IF(OR(F47="",G47=""),"",F47*G47)</f>
        <v/>
      </c>
      <c r="J47" s="27">
        <f>IF(OR(F47="",H47=""),"",F47*H47)</f>
        <v/>
      </c>
      <c r="K47" s="27">
        <f>IF(OR(I47="",J47=""),"",I47-J47)</f>
        <v/>
      </c>
      <c r="L47" s="28">
        <f>IF(OR(K47="",N(I47)=0),"",K47/I47)</f>
        <v/>
      </c>
    </row>
    <row r="48">
      <c r="A48" s="22" t="n"/>
      <c r="B48" s="23" t="n"/>
      <c r="C48" s="24" t="n"/>
      <c r="D48" s="23" t="n"/>
      <c r="E48" s="23" t="n"/>
      <c r="F48" s="25" t="n"/>
      <c r="G48" s="26" t="n"/>
      <c r="H48" s="26" t="n"/>
      <c r="I48" s="27">
        <f>IF(OR(F48="",G48=""),"",F48*G48)</f>
        <v/>
      </c>
      <c r="J48" s="27">
        <f>IF(OR(F48="",H48=""),"",F48*H48)</f>
        <v/>
      </c>
      <c r="K48" s="27">
        <f>IF(OR(I48="",J48=""),"",I48-J48)</f>
        <v/>
      </c>
      <c r="L48" s="28">
        <f>IF(OR(K48="",N(I48)=0),"",K48/I48)</f>
        <v/>
      </c>
    </row>
    <row r="49">
      <c r="A49" s="22" t="n"/>
      <c r="B49" s="23" t="n"/>
      <c r="C49" s="24" t="n"/>
      <c r="D49" s="23" t="n"/>
      <c r="E49" s="23" t="n"/>
      <c r="F49" s="25" t="n"/>
      <c r="G49" s="26" t="n"/>
      <c r="H49" s="26" t="n"/>
      <c r="I49" s="27">
        <f>IF(OR(F49="",G49=""),"",F49*G49)</f>
        <v/>
      </c>
      <c r="J49" s="27">
        <f>IF(OR(F49="",H49=""),"",F49*H49)</f>
        <v/>
      </c>
      <c r="K49" s="27">
        <f>IF(OR(I49="",J49=""),"",I49-J49)</f>
        <v/>
      </c>
      <c r="L49" s="28">
        <f>IF(OR(K49="",N(I49)=0),"",K49/I49)</f>
        <v/>
      </c>
    </row>
    <row r="50">
      <c r="A50" s="22" t="n"/>
      <c r="B50" s="23" t="n"/>
      <c r="C50" s="24" t="n"/>
      <c r="D50" s="23" t="n"/>
      <c r="E50" s="23" t="n"/>
      <c r="F50" s="25" t="n"/>
      <c r="G50" s="26" t="n"/>
      <c r="H50" s="26" t="n"/>
      <c r="I50" s="27">
        <f>IF(OR(F50="",G50=""),"",F50*G50)</f>
        <v/>
      </c>
      <c r="J50" s="27">
        <f>IF(OR(F50="",H50=""),"",F50*H50)</f>
        <v/>
      </c>
      <c r="K50" s="27">
        <f>IF(OR(I50="",J50=""),"",I50-J50)</f>
        <v/>
      </c>
      <c r="L50" s="28">
        <f>IF(OR(K50="",N(I50)=0),"",K50/I50)</f>
        <v/>
      </c>
    </row>
    <row r="51">
      <c r="A51" s="22" t="n"/>
      <c r="B51" s="23" t="n"/>
      <c r="C51" s="24" t="n"/>
      <c r="D51" s="23" t="n"/>
      <c r="E51" s="23" t="n"/>
      <c r="F51" s="25" t="n"/>
      <c r="G51" s="26" t="n"/>
      <c r="H51" s="26" t="n"/>
      <c r="I51" s="27">
        <f>IF(OR(F51="",G51=""),"",F51*G51)</f>
        <v/>
      </c>
      <c r="J51" s="27">
        <f>IF(OR(F51="",H51=""),"",F51*H51)</f>
        <v/>
      </c>
      <c r="K51" s="27">
        <f>IF(OR(I51="",J51=""),"",I51-J51)</f>
        <v/>
      </c>
      <c r="L51" s="28">
        <f>IF(OR(K51="",N(I51)=0),"",K51/I51)</f>
        <v/>
      </c>
    </row>
    <row r="52">
      <c r="A52" s="22" t="n"/>
      <c r="B52" s="23" t="n"/>
      <c r="C52" s="24" t="n"/>
      <c r="D52" s="23" t="n"/>
      <c r="E52" s="23" t="n"/>
      <c r="F52" s="25" t="n"/>
      <c r="G52" s="26" t="n"/>
      <c r="H52" s="26" t="n"/>
      <c r="I52" s="27">
        <f>IF(OR(F52="",G52=""),"",F52*G52)</f>
        <v/>
      </c>
      <c r="J52" s="27">
        <f>IF(OR(F52="",H52=""),"",F52*H52)</f>
        <v/>
      </c>
      <c r="K52" s="27">
        <f>IF(OR(I52="",J52=""),"",I52-J52)</f>
        <v/>
      </c>
      <c r="L52" s="28">
        <f>IF(OR(K52="",N(I52)=0),"",K52/I52)</f>
        <v/>
      </c>
    </row>
    <row r="53">
      <c r="A53" s="22" t="n"/>
      <c r="B53" s="23" t="n"/>
      <c r="C53" s="24" t="n"/>
      <c r="D53" s="23" t="n"/>
      <c r="E53" s="23" t="n"/>
      <c r="F53" s="25" t="n"/>
      <c r="G53" s="26" t="n"/>
      <c r="H53" s="26" t="n"/>
      <c r="I53" s="27">
        <f>IF(OR(F53="",G53=""),"",F53*G53)</f>
        <v/>
      </c>
      <c r="J53" s="27">
        <f>IF(OR(F53="",H53=""),"",F53*H53)</f>
        <v/>
      </c>
      <c r="K53" s="27">
        <f>IF(OR(I53="",J53=""),"",I53-J53)</f>
        <v/>
      </c>
      <c r="L53" s="28">
        <f>IF(OR(K53="",N(I53)=0),"",K53/I53)</f>
        <v/>
      </c>
    </row>
    <row r="54">
      <c r="A54" s="22" t="n"/>
      <c r="B54" s="23" t="n"/>
      <c r="C54" s="24" t="n"/>
      <c r="D54" s="23" t="n"/>
      <c r="E54" s="23" t="n"/>
      <c r="F54" s="25" t="n"/>
      <c r="G54" s="26" t="n"/>
      <c r="H54" s="26" t="n"/>
      <c r="I54" s="27">
        <f>IF(OR(F54="",G54=""),"",F54*G54)</f>
        <v/>
      </c>
      <c r="J54" s="27">
        <f>IF(OR(F54="",H54=""),"",F54*H54)</f>
        <v/>
      </c>
      <c r="K54" s="27">
        <f>IF(OR(I54="",J54=""),"",I54-J54)</f>
        <v/>
      </c>
      <c r="L54" s="28">
        <f>IF(OR(K54="",N(I54)=0),"",K54/I54)</f>
        <v/>
      </c>
    </row>
    <row r="55">
      <c r="A55" s="22" t="n"/>
      <c r="B55" s="23" t="n"/>
      <c r="C55" s="24" t="n"/>
      <c r="D55" s="23" t="n"/>
      <c r="E55" s="23" t="n"/>
      <c r="F55" s="25" t="n"/>
      <c r="G55" s="26" t="n"/>
      <c r="H55" s="26" t="n"/>
      <c r="I55" s="27">
        <f>IF(OR(F55="",G55=""),"",F55*G55)</f>
        <v/>
      </c>
      <c r="J55" s="27">
        <f>IF(OR(F55="",H55=""),"",F55*H55)</f>
        <v/>
      </c>
      <c r="K55" s="27">
        <f>IF(OR(I55="",J55=""),"",I55-J55)</f>
        <v/>
      </c>
      <c r="L55" s="28">
        <f>IF(OR(K55="",N(I55)=0),"",K55/I55)</f>
        <v/>
      </c>
    </row>
    <row r="56">
      <c r="A56" s="29" t="n"/>
      <c r="B56" s="29" t="n"/>
      <c r="C56" s="30" t="inlineStr">
        <is>
          <t>الإجمالي</t>
        </is>
      </c>
      <c r="D56" s="29" t="n"/>
      <c r="E56" s="29" t="n"/>
      <c r="F56" s="29" t="n"/>
      <c r="G56" s="29" t="n"/>
      <c r="H56" s="29" t="n"/>
      <c r="I56" s="31">
        <f>SUM(I6:I55)</f>
        <v/>
      </c>
      <c r="J56" s="31">
        <f>SUM(J6:J55)</f>
        <v/>
      </c>
      <c r="K56" s="31">
        <f>SUM(K6:K55)</f>
        <v/>
      </c>
      <c r="L56" s="32">
        <f>IF(I56=0,"",K56/I56)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L2"/>
    <mergeCell ref="A3:B3"/>
    <mergeCell ref="A1:L1"/>
  </mergeCells>
  <conditionalFormatting sqref="K6:K55">
    <cfRule type="cellIs" priority="1" operator="lessThan" dxfId="0">
      <formula>0</formula>
    </cfRule>
  </conditionalFormatting>
  <dataValidations count="1">
    <dataValidation sqref="D6:D55" showDropDown="0" showInputMessage="0" showErrorMessage="0" allowBlank="1" type="list">
      <formula1>"خامات,قطع غيار,خدمات,مستلزمات مكتبية,معدات"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rightToLeft="1"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4" customWidth="1" min="3" max="3"/>
    <col width="11" customWidth="1" min="4" max="4"/>
    <col width="16" customWidth="1" min="5" max="5"/>
  </cols>
  <sheetData>
    <row r="1" ht="30" customHeight="1">
      <c r="A1" s="15" t="inlineStr">
        <is>
          <t>ملخص الوفورات</t>
        </is>
      </c>
      <c r="B1" s="16" t="n"/>
      <c r="C1" s="16" t="n"/>
      <c r="D1" s="16" t="n"/>
      <c r="E1" s="16" t="n"/>
    </row>
    <row r="4" ht="30" customHeight="1">
      <c r="A4" s="21" t="inlineStr">
        <is>
          <t>المشتري</t>
        </is>
      </c>
      <c r="B4" s="21" t="inlineStr">
        <is>
          <t>القيمة المرجعية</t>
        </is>
      </c>
      <c r="C4" s="21" t="inlineStr">
        <is>
          <t>الوفر</t>
        </is>
      </c>
      <c r="D4" s="21" t="inlineStr">
        <is>
          <t>نسبة الوفر</t>
        </is>
      </c>
      <c r="E4" s="21" t="inlineStr">
        <is>
          <t>مقابل المستهدف</t>
        </is>
      </c>
    </row>
    <row r="5">
      <c r="A5" s="24" t="inlineStr">
        <is>
          <t>أ. وليد</t>
        </is>
      </c>
      <c r="B5" s="27">
        <f>IF(A5="","",SUMIF('الأوامر'!$E$6:$E$55,A5,'الأوامر'!$I$6:$I$55))</f>
        <v/>
      </c>
      <c r="C5" s="27">
        <f>IF(A5="","",SUMIF('الأوامر'!$E$6:$E$55,A5,'الأوامر'!$K$6:$K$55))</f>
        <v/>
      </c>
      <c r="D5" s="28">
        <f>IF(OR(A5="",N(B5)=0),"",C5/B5)</f>
        <v/>
      </c>
      <c r="E5" s="33">
        <f>IF(D5="","",IF(D5&gt;='الأوامر'!$C$3,"حقق المستهدف","دون المستهدف"))</f>
        <v/>
      </c>
    </row>
    <row r="6">
      <c r="A6" s="24" t="inlineStr">
        <is>
          <t>أ. ريم</t>
        </is>
      </c>
      <c r="B6" s="27">
        <f>IF(A6="","",SUMIF('الأوامر'!$E$6:$E$55,A6,'الأوامر'!$I$6:$I$55))</f>
        <v/>
      </c>
      <c r="C6" s="27">
        <f>IF(A6="","",SUMIF('الأوامر'!$E$6:$E$55,A6,'الأوامر'!$K$6:$K$55))</f>
        <v/>
      </c>
      <c r="D6" s="28">
        <f>IF(OR(A6="",N(B6)=0),"",C6/B6)</f>
        <v/>
      </c>
      <c r="E6" s="33">
        <f>IF(D6="","",IF(D6&gt;='الأوامر'!$C$3,"حقق المستهدف","دون المستهدف"))</f>
        <v/>
      </c>
    </row>
    <row r="7">
      <c r="A7" s="24" t="inlineStr">
        <is>
          <t>أ. حسن</t>
        </is>
      </c>
      <c r="B7" s="27">
        <f>IF(A7="","",SUMIF('الأوامر'!$E$6:$E$55,A7,'الأوامر'!$I$6:$I$55))</f>
        <v/>
      </c>
      <c r="C7" s="27">
        <f>IF(A7="","",SUMIF('الأوامر'!$E$6:$E$55,A7,'الأوامر'!$K$6:$K$55))</f>
        <v/>
      </c>
      <c r="D7" s="28">
        <f>IF(OR(A7="",N(B7)=0),"",C7/B7)</f>
        <v/>
      </c>
      <c r="E7" s="33">
        <f>IF(D7="","",IF(D7&gt;='الأوامر'!$C$3,"حقق المستهدف","دون المستهدف"))</f>
        <v/>
      </c>
    </row>
    <row r="8">
      <c r="A8" s="24" t="n"/>
      <c r="B8" s="27">
        <f>IF(A8="","",SUMIF('الأوامر'!$E$6:$E$55,A8,'الأوامر'!$I$6:$I$55))</f>
        <v/>
      </c>
      <c r="C8" s="27">
        <f>IF(A8="","",SUMIF('الأوامر'!$E$6:$E$55,A8,'الأوامر'!$K$6:$K$55))</f>
        <v/>
      </c>
      <c r="D8" s="28">
        <f>IF(OR(A8="",N(B8)=0),"",C8/B8)</f>
        <v/>
      </c>
      <c r="E8" s="33">
        <f>IF(D8="","",IF(D8&gt;='الأوامر'!$C$3,"حقق المستهدف","دون المستهدف"))</f>
        <v/>
      </c>
    </row>
    <row r="9">
      <c r="A9" s="24" t="n"/>
      <c r="B9" s="27">
        <f>IF(A9="","",SUMIF('الأوامر'!$E$6:$E$55,A9,'الأوامر'!$I$6:$I$55))</f>
        <v/>
      </c>
      <c r="C9" s="27">
        <f>IF(A9="","",SUMIF('الأوامر'!$E$6:$E$55,A9,'الأوامر'!$K$6:$K$55))</f>
        <v/>
      </c>
      <c r="D9" s="28">
        <f>IF(OR(A9="",N(B9)=0),"",C9/B9)</f>
        <v/>
      </c>
      <c r="E9" s="33">
        <f>IF(D9="","",IF(D9&gt;='الأوامر'!$C$3,"حقق المستهدف","دون المستهدف"))</f>
        <v/>
      </c>
    </row>
    <row r="10">
      <c r="A10" s="24" t="n"/>
      <c r="B10" s="27">
        <f>IF(A10="","",SUMIF('الأوامر'!$E$6:$E$55,A10,'الأوامر'!$I$6:$I$55))</f>
        <v/>
      </c>
      <c r="C10" s="27">
        <f>IF(A10="","",SUMIF('الأوامر'!$E$6:$E$55,A10,'الأوامر'!$K$6:$K$55))</f>
        <v/>
      </c>
      <c r="D10" s="28">
        <f>IF(OR(A10="",N(B10)=0),"",C10/B10)</f>
        <v/>
      </c>
      <c r="E10" s="33">
        <f>IF(D10="","",IF(D10&gt;='الأوامر'!$C$3,"حقق المستهدف","دون المستهدف"))</f>
        <v/>
      </c>
    </row>
    <row r="12" ht="30" customHeight="1">
      <c r="A12" s="21" t="inlineStr">
        <is>
          <t>الفئة</t>
        </is>
      </c>
      <c r="B12" s="21" t="inlineStr">
        <is>
          <t>القيمة المرجعية</t>
        </is>
      </c>
      <c r="C12" s="21" t="inlineStr">
        <is>
          <t>الوفر</t>
        </is>
      </c>
      <c r="D12" s="21" t="inlineStr">
        <is>
          <t>نسبة الوفر</t>
        </is>
      </c>
    </row>
    <row r="13">
      <c r="A13" s="18" t="inlineStr">
        <is>
          <t>خامات</t>
        </is>
      </c>
      <c r="B13" s="27">
        <f>SUMIF('الأوامر'!$D$6:$D$55,A13,'الأوامر'!$I$6:$I$55)</f>
        <v/>
      </c>
      <c r="C13" s="27">
        <f>SUMIF('الأوامر'!$D$6:$D$55,A13,'الأوامر'!$K$6:$K$55)</f>
        <v/>
      </c>
      <c r="D13" s="28">
        <f>IF(B13=0,"",C13/B13)</f>
        <v/>
      </c>
    </row>
    <row r="14">
      <c r="A14" s="18" t="inlineStr">
        <is>
          <t>قطع غيار</t>
        </is>
      </c>
      <c r="B14" s="27">
        <f>SUMIF('الأوامر'!$D$6:$D$55,A14,'الأوامر'!$I$6:$I$55)</f>
        <v/>
      </c>
      <c r="C14" s="27">
        <f>SUMIF('الأوامر'!$D$6:$D$55,A14,'الأوامر'!$K$6:$K$55)</f>
        <v/>
      </c>
      <c r="D14" s="28">
        <f>IF(B14=0,"",C14/B14)</f>
        <v/>
      </c>
    </row>
    <row r="15">
      <c r="A15" s="18" t="inlineStr">
        <is>
          <t>خدمات</t>
        </is>
      </c>
      <c r="B15" s="27">
        <f>SUMIF('الأوامر'!$D$6:$D$55,A15,'الأوامر'!$I$6:$I$55)</f>
        <v/>
      </c>
      <c r="C15" s="27">
        <f>SUMIF('الأوامر'!$D$6:$D$55,A15,'الأوامر'!$K$6:$K$55)</f>
        <v/>
      </c>
      <c r="D15" s="28">
        <f>IF(B15=0,"",C15/B15)</f>
        <v/>
      </c>
    </row>
    <row r="16">
      <c r="A16" s="18" t="inlineStr">
        <is>
          <t>مستلزمات مكتبية</t>
        </is>
      </c>
      <c r="B16" s="27">
        <f>SUMIF('الأوامر'!$D$6:$D$55,A16,'الأوامر'!$I$6:$I$55)</f>
        <v/>
      </c>
      <c r="C16" s="27">
        <f>SUMIF('الأوامر'!$D$6:$D$55,A16,'الأوامر'!$K$6:$K$55)</f>
        <v/>
      </c>
      <c r="D16" s="28">
        <f>IF(B16=0,"",C16/B16)</f>
        <v/>
      </c>
    </row>
    <row r="17">
      <c r="A17" s="18" t="inlineStr">
        <is>
          <t>معدات</t>
        </is>
      </c>
      <c r="B17" s="27">
        <f>SUMIF('الأوامر'!$D$6:$D$55,A17,'الأوامر'!$I$6:$I$55)</f>
        <v/>
      </c>
      <c r="C17" s="27">
        <f>SUMIF('الأوامر'!$D$6:$D$55,A17,'الأوامر'!$K$6:$K$55)</f>
        <v/>
      </c>
      <c r="D17" s="28">
        <f>IF(B17=0,"",C17/B17)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E1"/>
  </mergeCells>
  <conditionalFormatting sqref="E5:E10">
    <cfRule type="cellIs" priority="1" operator="equal" dxfId="1">
      <formula>"حقق المستهدف"</formula>
    </cfRule>
    <cfRule type="cellIs" priority="2" operator="equal" dxfId="0">
      <formula>"دون المستهدف"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2026-10-29T10:18:57Z</dcterms:created>
  <dcterms:modified xmlns:dcterms="http://purl.org/dc/terms/" xmlns:xsi="http://www.w3.org/2001/XMLSchema-instance" xsi:type="dcterms:W3CDTF">2026-10-29T10:18:57Z</dcterms:modified>
</cp:coreProperties>
</file>