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أسعار" sheetId="3" state="visible" r:id="rId3"/>
    <sheet xmlns:r="http://schemas.openxmlformats.org/officeDocument/2006/relationships" name="الأرصدة" sheetId="4" state="visible" r:id="rId4"/>
  </sheets>
  <definedNames>
    <definedName name="_xlnm.Print_Area" localSheetId="3">'الأرصدة'!$A$1:$J$49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0.0000"/>
    <numFmt numFmtId="167" formatCode="#,##0.00;[Red]-#,##0.00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4" fillId="0" borderId="2" applyAlignment="1" pivotButton="0" quotePrefix="0" xfId="0">
      <alignment horizontal="right" vertical="center" wrapText="1"/>
    </xf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applyProtection="1" pivotButton="0" quotePrefix="0" xfId="0">
      <protection locked="0" hidden="0"/>
    </xf>
    <xf numFmtId="0" fontId="15" fillId="2" borderId="2" applyAlignment="1" pivotButton="0" quotePrefix="0" xfId="0">
      <alignment horizontal="center" vertical="center" wrapText="1"/>
    </xf>
    <xf numFmtId="0" fontId="10" fillId="4" borderId="2" applyAlignment="1" applyProtection="1" pivotButton="0" quotePrefix="0" xfId="0">
      <alignment horizontal="center" vertical="center"/>
      <protection locked="0" hidden="0"/>
    </xf>
    <xf numFmtId="0" fontId="10" fillId="4" borderId="2" applyAlignment="1" applyProtection="1" pivotButton="0" quotePrefix="0" xfId="0">
      <alignment horizontal="right" vertical="center"/>
      <protection locked="0" hidden="0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0" fontId="11" fillId="0" borderId="0" applyAlignment="1" pivotButton="0" quotePrefix="0" xfId="0">
      <alignment horizontal="right" vertical="center" wrapText="1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7" fontId="10" fillId="0" borderId="2" applyAlignment="1" pivotButton="0" quotePrefix="0" xfId="0">
      <alignment horizontal="center" vertical="center"/>
    </xf>
    <xf numFmtId="166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6" applyAlignment="1" pivotButton="0" quotePrefix="0" xfId="0">
      <alignment horizontal="right" vertical="center" wrapText="1"/>
    </xf>
    <xf numFmtId="0" fontId="16" fillId="5" borderId="6" pivotButton="0" quotePrefix="0" xfId="0"/>
    <xf numFmtId="167" fontId="16" fillId="5" borderId="6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7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2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إعادة تقييم الأرصدة بالعملات الأجنبية في نهاية الفترة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في تاريخ الإقفال تُعاد ترجمة البنود النقدية بالعملة الأجنبية (العملاء، الموردون، البنوك، القروض) بسعر الإقفال حسب IAS 21، ويُثبت الفرق ربحًا أو خسارة. القالب يحسب الفرق لكل رصيد ويجهز القيد.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في ورقة «الأسعار» اكتب سعر الإقفال لكل عملة في تاريخ القوائم.</t>
        </is>
      </c>
    </row>
    <row r="8" ht="34" customHeight="1">
      <c r="A8" s="11" t="inlineStr">
        <is>
          <t>•</t>
        </is>
      </c>
      <c r="B8" s="12" t="inlineStr">
        <is>
          <t>في ورقة «الأرصدة» اكتب كل رصيد: النوع (أصل أو التزام) والعملة والمبلغ بالعملة وسعر الدفاتر (السعر المسجل به حتى الآن).</t>
        </is>
      </c>
    </row>
    <row r="9" ht="22" customHeight="1">
      <c r="B9" s="10" t="inlineStr">
        <is>
          <t>ملاحظات</t>
        </is>
      </c>
    </row>
    <row r="10" ht="34" customHeight="1">
      <c r="A10" s="11" t="inlineStr">
        <is>
          <t>•</t>
        </is>
      </c>
      <c r="B10" s="12" t="inlineStr">
        <is>
          <t>إعادة التقييم للبنود النقدية فقط؛ الأصول غير النقدية (مخزون، أصول ثابتة) تبقى بالسعر التاريخي. بعد القيد يصبح سعر الإقفال هو سعر الدفاتر للفترة التالية.</t>
        </is>
      </c>
    </row>
    <row r="12" ht="30" customHeight="1">
      <c r="B12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3">
      <c r="B13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showGridLines="0" rightToLeft="1"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</cols>
  <sheetData>
    <row r="1" ht="30" customHeight="1">
      <c r="A1" s="15" t="inlineStr">
        <is>
          <t>أسعار الإقفال</t>
        </is>
      </c>
      <c r="B1" s="16" t="n"/>
      <c r="C1" s="16" t="n"/>
    </row>
    <row r="3">
      <c r="A3" s="17" t="inlineStr">
        <is>
          <t>تاريخ الإقفال</t>
        </is>
      </c>
      <c r="B3" s="18" t="n">
        <v>46387</v>
      </c>
      <c r="C3" s="19" t="n"/>
    </row>
    <row r="5" ht="30" customHeight="1">
      <c r="A5" s="20" t="inlineStr">
        <is>
          <t>الرمز</t>
        </is>
      </c>
      <c r="B5" s="20" t="inlineStr">
        <is>
          <t>العملة</t>
        </is>
      </c>
      <c r="C5" s="20" t="inlineStr">
        <is>
          <t>سعر الإقفال</t>
        </is>
      </c>
    </row>
    <row r="6">
      <c r="A6" s="21" t="inlineStr">
        <is>
          <t>USD</t>
        </is>
      </c>
      <c r="B6" s="22" t="inlineStr">
        <is>
          <t>دولار أمريكي</t>
        </is>
      </c>
      <c r="C6" s="23" t="n">
        <v>48.5</v>
      </c>
    </row>
    <row r="7">
      <c r="A7" s="21" t="inlineStr">
        <is>
          <t>EUR</t>
        </is>
      </c>
      <c r="B7" s="22" t="inlineStr">
        <is>
          <t>يورو</t>
        </is>
      </c>
      <c r="C7" s="23" t="n">
        <v>52.3</v>
      </c>
    </row>
    <row r="8">
      <c r="A8" s="21" t="inlineStr">
        <is>
          <t>SAR</t>
        </is>
      </c>
      <c r="B8" s="22" t="inlineStr">
        <is>
          <t>ريال سعودي</t>
        </is>
      </c>
      <c r="C8" s="23" t="n">
        <v>12.9</v>
      </c>
    </row>
    <row r="9">
      <c r="A9" s="21" t="n"/>
      <c r="B9" s="22" t="n"/>
      <c r="C9" s="23" t="n"/>
    </row>
    <row r="10">
      <c r="A10" s="21" t="n"/>
      <c r="B10" s="22" t="n"/>
      <c r="C10" s="23" t="n"/>
    </row>
    <row r="11">
      <c r="A11" s="21" t="n"/>
      <c r="B11" s="22" t="n"/>
      <c r="C11" s="23" t="n"/>
    </row>
    <row r="12">
      <c r="A12" s="21" t="n"/>
      <c r="B12" s="22" t="n"/>
      <c r="C12" s="23" t="n"/>
    </row>
    <row r="13">
      <c r="A13" s="21" t="n"/>
      <c r="B13" s="22" t="n"/>
      <c r="C13" s="23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C1"/>
    <mergeCell ref="B3:C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49"/>
  <sheetViews>
    <sheetView showGridLines="0" rightToLeft="1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9" customWidth="1" min="2" max="2"/>
    <col width="8" customWidth="1" min="3" max="3"/>
    <col width="14" customWidth="1" min="4" max="4"/>
    <col width="10" customWidth="1" min="5" max="5"/>
    <col width="15" customWidth="1" min="6" max="6"/>
    <col width="10" customWidth="1" min="7" max="7"/>
    <col width="15" customWidth="1" min="8" max="8"/>
    <col width="14" customWidth="1" min="9" max="9"/>
    <col width="9" customWidth="1" min="10" max="10"/>
  </cols>
  <sheetData>
    <row r="1" ht="30" customHeight="1">
      <c r="A1" s="15" t="inlineStr">
        <is>
          <t>إعادة تقييم الأرصدة النقدية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</row>
    <row r="2" ht="30" customHeight="1">
      <c r="A2" s="24" t="inlineStr">
        <is>
          <t>الربح الموجب: أصل ارتفعت قيمته أو التزام انخفضت قيمته.</t>
        </is>
      </c>
    </row>
    <row r="5" ht="36" customHeight="1">
      <c r="A5" s="20" t="inlineStr">
        <is>
          <t>البند</t>
        </is>
      </c>
      <c r="B5" s="20" t="inlineStr">
        <is>
          <t>النوع</t>
        </is>
      </c>
      <c r="C5" s="20" t="inlineStr">
        <is>
          <t>العملة</t>
        </is>
      </c>
      <c r="D5" s="20" t="inlineStr">
        <is>
          <t>المبلغ بالعملة</t>
        </is>
      </c>
      <c r="E5" s="20" t="inlineStr">
        <is>
          <t>سعر الدفاتر</t>
        </is>
      </c>
      <c r="F5" s="20" t="inlineStr">
        <is>
          <t>القيمة الدفترية</t>
        </is>
      </c>
      <c r="G5" s="20" t="inlineStr">
        <is>
          <t>سعر الإقفال</t>
        </is>
      </c>
      <c r="H5" s="20" t="inlineStr">
        <is>
          <t>القيمة بسعر الإقفال</t>
        </is>
      </c>
      <c r="I5" s="20" t="inlineStr">
        <is>
          <t>ربح (خسارة) التقييم</t>
        </is>
      </c>
      <c r="J5" s="20" t="inlineStr">
        <is>
          <t>النتيجة</t>
        </is>
      </c>
    </row>
    <row r="6">
      <c r="A6" s="22" t="inlineStr">
        <is>
          <t>عملاء - شركة الخليج للتجارة</t>
        </is>
      </c>
      <c r="B6" s="21" t="inlineStr">
        <is>
          <t>أصل</t>
        </is>
      </c>
      <c r="C6" s="21" t="inlineStr">
        <is>
          <t>USD</t>
        </is>
      </c>
      <c r="D6" s="25" t="n">
        <v>85000</v>
      </c>
      <c r="E6" s="23" t="n">
        <v>47.2</v>
      </c>
      <c r="F6" s="26">
        <f>IF(OR(D6="",E6=""),"",D6*E6)</f>
        <v/>
      </c>
      <c r="G6" s="27">
        <f>IF(C6="","",IFERROR(VLOOKUP(C6,'الأسعار'!$A$6:$C$13,3,0),""))</f>
        <v/>
      </c>
      <c r="H6" s="26">
        <f>IF(OR(D6="",N(G6)=0),"",D6*G6)</f>
        <v/>
      </c>
      <c r="I6" s="26">
        <f>IF(OR(F6="",H6=""),"",IF(B6="أصل",H6-F6,F6-H6))</f>
        <v/>
      </c>
      <c r="J6" s="28">
        <f>IF(I6="","",IF(I6&gt;0,"ربح",IF(I6&lt;0,"خسارة","")))</f>
        <v/>
      </c>
    </row>
    <row r="7">
      <c r="A7" s="22" t="inlineStr">
        <is>
          <t>عملاء - Euro Parts GmbH</t>
        </is>
      </c>
      <c r="B7" s="21" t="inlineStr">
        <is>
          <t>أصل</t>
        </is>
      </c>
      <c r="C7" s="21" t="inlineStr">
        <is>
          <t>EUR</t>
        </is>
      </c>
      <c r="D7" s="25" t="n">
        <v>42000</v>
      </c>
      <c r="E7" s="23" t="n">
        <v>51.6</v>
      </c>
      <c r="F7" s="26">
        <f>IF(OR(D7="",E7=""),"",D7*E7)</f>
        <v/>
      </c>
      <c r="G7" s="27">
        <f>IF(C7="","",IFERROR(VLOOKUP(C7,'الأسعار'!$A$6:$C$13,3,0),""))</f>
        <v/>
      </c>
      <c r="H7" s="26">
        <f>IF(OR(D7="",N(G7)=0),"",D7*G7)</f>
        <v/>
      </c>
      <c r="I7" s="26">
        <f>IF(OR(F7="",H7=""),"",IF(B7="أصل",H7-F7,F7-H7))</f>
        <v/>
      </c>
      <c r="J7" s="28">
        <f>IF(I7="","",IF(I7&gt;0,"ربح",IF(I7&lt;0,"خسارة","")))</f>
        <v/>
      </c>
    </row>
    <row r="8">
      <c r="A8" s="22" t="inlineStr">
        <is>
          <t>حساب بنكي بالدولار</t>
        </is>
      </c>
      <c r="B8" s="21" t="inlineStr">
        <is>
          <t>أصل</t>
        </is>
      </c>
      <c r="C8" s="21" t="inlineStr">
        <is>
          <t>USD</t>
        </is>
      </c>
      <c r="D8" s="25" t="n">
        <v>120000</v>
      </c>
      <c r="E8" s="23" t="n">
        <v>47.9</v>
      </c>
      <c r="F8" s="26">
        <f>IF(OR(D8="",E8=""),"",D8*E8)</f>
        <v/>
      </c>
      <c r="G8" s="27">
        <f>IF(C8="","",IFERROR(VLOOKUP(C8,'الأسعار'!$A$6:$C$13,3,0),""))</f>
        <v/>
      </c>
      <c r="H8" s="26">
        <f>IF(OR(D8="",N(G8)=0),"",D8*G8)</f>
        <v/>
      </c>
      <c r="I8" s="26">
        <f>IF(OR(F8="",H8=""),"",IF(B8="أصل",H8-F8,F8-H8))</f>
        <v/>
      </c>
      <c r="J8" s="28">
        <f>IF(I8="","",IF(I8&gt;0,"ربح",IF(I8&lt;0,"خسارة","")))</f>
        <v/>
      </c>
    </row>
    <row r="9">
      <c r="A9" s="22" t="inlineStr">
        <is>
          <t>موردون - Shanghai Machinery</t>
        </is>
      </c>
      <c r="B9" s="21" t="inlineStr">
        <is>
          <t>التزام</t>
        </is>
      </c>
      <c r="C9" s="21" t="inlineStr">
        <is>
          <t>USD</t>
        </is>
      </c>
      <c r="D9" s="25" t="n">
        <v>156000</v>
      </c>
      <c r="E9" s="23" t="n">
        <v>47.5</v>
      </c>
      <c r="F9" s="26">
        <f>IF(OR(D9="",E9=""),"",D9*E9)</f>
        <v/>
      </c>
      <c r="G9" s="27">
        <f>IF(C9="","",IFERROR(VLOOKUP(C9,'الأسعار'!$A$6:$C$13,3,0),""))</f>
        <v/>
      </c>
      <c r="H9" s="26">
        <f>IF(OR(D9="",N(G9)=0),"",D9*G9)</f>
        <v/>
      </c>
      <c r="I9" s="26">
        <f>IF(OR(F9="",H9=""),"",IF(B9="أصل",H9-F9,F9-H9))</f>
        <v/>
      </c>
      <c r="J9" s="28">
        <f>IF(I9="","",IF(I9&gt;0,"ربح",IF(I9&lt;0,"خسارة","")))</f>
        <v/>
      </c>
    </row>
    <row r="10">
      <c r="A10" s="22" t="inlineStr">
        <is>
          <t>موردون - شركة الرياض للتوريدات</t>
        </is>
      </c>
      <c r="B10" s="21" t="inlineStr">
        <is>
          <t>التزام</t>
        </is>
      </c>
      <c r="C10" s="21" t="inlineStr">
        <is>
          <t>SAR</t>
        </is>
      </c>
      <c r="D10" s="25" t="n">
        <v>310000</v>
      </c>
      <c r="E10" s="23" t="n">
        <v>12.6</v>
      </c>
      <c r="F10" s="26">
        <f>IF(OR(D10="",E10=""),"",D10*E10)</f>
        <v/>
      </c>
      <c r="G10" s="27">
        <f>IF(C10="","",IFERROR(VLOOKUP(C10,'الأسعار'!$A$6:$C$13,3,0),""))</f>
        <v/>
      </c>
      <c r="H10" s="26">
        <f>IF(OR(D10="",N(G10)=0),"",D10*G10)</f>
        <v/>
      </c>
      <c r="I10" s="26">
        <f>IF(OR(F10="",H10=""),"",IF(B10="أصل",H10-F10,F10-H10))</f>
        <v/>
      </c>
      <c r="J10" s="28">
        <f>IF(I10="","",IF(I10&gt;0,"ربح",IF(I10&lt;0,"خسارة","")))</f>
        <v/>
      </c>
    </row>
    <row r="11">
      <c r="A11" s="22" t="inlineStr">
        <is>
          <t>قرض بالدولار</t>
        </is>
      </c>
      <c r="B11" s="21" t="inlineStr">
        <is>
          <t>التزام</t>
        </is>
      </c>
      <c r="C11" s="21" t="inlineStr">
        <is>
          <t>USD</t>
        </is>
      </c>
      <c r="D11" s="25" t="n">
        <v>400000</v>
      </c>
      <c r="E11" s="23" t="n">
        <v>46.8</v>
      </c>
      <c r="F11" s="26">
        <f>IF(OR(D11="",E11=""),"",D11*E11)</f>
        <v/>
      </c>
      <c r="G11" s="27">
        <f>IF(C11="","",IFERROR(VLOOKUP(C11,'الأسعار'!$A$6:$C$13,3,0),""))</f>
        <v/>
      </c>
      <c r="H11" s="26">
        <f>IF(OR(D11="",N(G11)=0),"",D11*G11)</f>
        <v/>
      </c>
      <c r="I11" s="26">
        <f>IF(OR(F11="",H11=""),"",IF(B11="أصل",H11-F11,F11-H11))</f>
        <v/>
      </c>
      <c r="J11" s="28">
        <f>IF(I11="","",IF(I11&gt;0,"ربح",IF(I11&lt;0,"خسارة","")))</f>
        <v/>
      </c>
    </row>
    <row r="12">
      <c r="A12" s="22" t="inlineStr">
        <is>
          <t>موردون - Milano Design</t>
        </is>
      </c>
      <c r="B12" s="21" t="inlineStr">
        <is>
          <t>التزام</t>
        </is>
      </c>
      <c r="C12" s="21" t="inlineStr">
        <is>
          <t>EUR</t>
        </is>
      </c>
      <c r="D12" s="25" t="n">
        <v>28000</v>
      </c>
      <c r="E12" s="23" t="n">
        <v>52.9</v>
      </c>
      <c r="F12" s="26">
        <f>IF(OR(D12="",E12=""),"",D12*E12)</f>
        <v/>
      </c>
      <c r="G12" s="27">
        <f>IF(C12="","",IFERROR(VLOOKUP(C12,'الأسعار'!$A$6:$C$13,3,0),""))</f>
        <v/>
      </c>
      <c r="H12" s="26">
        <f>IF(OR(D12="",N(G12)=0),"",D12*G12)</f>
        <v/>
      </c>
      <c r="I12" s="26">
        <f>IF(OR(F12="",H12=""),"",IF(B12="أصل",H12-F12,F12-H12))</f>
        <v/>
      </c>
      <c r="J12" s="28">
        <f>IF(I12="","",IF(I12&gt;0,"ربح",IF(I12&lt;0,"خسارة","")))</f>
        <v/>
      </c>
    </row>
    <row r="13">
      <c r="A13" s="22" t="n"/>
      <c r="B13" s="21" t="n"/>
      <c r="C13" s="21" t="n"/>
      <c r="D13" s="25" t="n"/>
      <c r="E13" s="23" t="n"/>
      <c r="F13" s="26">
        <f>IF(OR(D13="",E13=""),"",D13*E13)</f>
        <v/>
      </c>
      <c r="G13" s="27">
        <f>IF(C13="","",IFERROR(VLOOKUP(C13,'الأسعار'!$A$6:$C$13,3,0),""))</f>
        <v/>
      </c>
      <c r="H13" s="26">
        <f>IF(OR(D13="",N(G13)=0),"",D13*G13)</f>
        <v/>
      </c>
      <c r="I13" s="26">
        <f>IF(OR(F13="",H13=""),"",IF(B13="أصل",H13-F13,F13-H13))</f>
        <v/>
      </c>
      <c r="J13" s="28">
        <f>IF(I13="","",IF(I13&gt;0,"ربح",IF(I13&lt;0,"خسارة","")))</f>
        <v/>
      </c>
    </row>
    <row r="14">
      <c r="A14" s="22" t="n"/>
      <c r="B14" s="21" t="n"/>
      <c r="C14" s="21" t="n"/>
      <c r="D14" s="25" t="n"/>
      <c r="E14" s="23" t="n"/>
      <c r="F14" s="26">
        <f>IF(OR(D14="",E14=""),"",D14*E14)</f>
        <v/>
      </c>
      <c r="G14" s="27">
        <f>IF(C14="","",IFERROR(VLOOKUP(C14,'الأسعار'!$A$6:$C$13,3,0),""))</f>
        <v/>
      </c>
      <c r="H14" s="26">
        <f>IF(OR(D14="",N(G14)=0),"",D14*G14)</f>
        <v/>
      </c>
      <c r="I14" s="26">
        <f>IF(OR(F14="",H14=""),"",IF(B14="أصل",H14-F14,F14-H14))</f>
        <v/>
      </c>
      <c r="J14" s="28">
        <f>IF(I14="","",IF(I14&gt;0,"ربح",IF(I14&lt;0,"خسارة","")))</f>
        <v/>
      </c>
    </row>
    <row r="15">
      <c r="A15" s="22" t="n"/>
      <c r="B15" s="21" t="n"/>
      <c r="C15" s="21" t="n"/>
      <c r="D15" s="25" t="n"/>
      <c r="E15" s="23" t="n"/>
      <c r="F15" s="26">
        <f>IF(OR(D15="",E15=""),"",D15*E15)</f>
        <v/>
      </c>
      <c r="G15" s="27">
        <f>IF(C15="","",IFERROR(VLOOKUP(C15,'الأسعار'!$A$6:$C$13,3,0),""))</f>
        <v/>
      </c>
      <c r="H15" s="26">
        <f>IF(OR(D15="",N(G15)=0),"",D15*G15)</f>
        <v/>
      </c>
      <c r="I15" s="26">
        <f>IF(OR(F15="",H15=""),"",IF(B15="أصل",H15-F15,F15-H15))</f>
        <v/>
      </c>
      <c r="J15" s="28">
        <f>IF(I15="","",IF(I15&gt;0,"ربح",IF(I15&lt;0,"خسارة","")))</f>
        <v/>
      </c>
    </row>
    <row r="16">
      <c r="A16" s="22" t="n"/>
      <c r="B16" s="21" t="n"/>
      <c r="C16" s="21" t="n"/>
      <c r="D16" s="25" t="n"/>
      <c r="E16" s="23" t="n"/>
      <c r="F16" s="26">
        <f>IF(OR(D16="",E16=""),"",D16*E16)</f>
        <v/>
      </c>
      <c r="G16" s="27">
        <f>IF(C16="","",IFERROR(VLOOKUP(C16,'الأسعار'!$A$6:$C$13,3,0),""))</f>
        <v/>
      </c>
      <c r="H16" s="26">
        <f>IF(OR(D16="",N(G16)=0),"",D16*G16)</f>
        <v/>
      </c>
      <c r="I16" s="26">
        <f>IF(OR(F16="",H16=""),"",IF(B16="أصل",H16-F16,F16-H16))</f>
        <v/>
      </c>
      <c r="J16" s="28">
        <f>IF(I16="","",IF(I16&gt;0,"ربح",IF(I16&lt;0,"خسارة","")))</f>
        <v/>
      </c>
    </row>
    <row r="17">
      <c r="A17" s="22" t="n"/>
      <c r="B17" s="21" t="n"/>
      <c r="C17" s="21" t="n"/>
      <c r="D17" s="25" t="n"/>
      <c r="E17" s="23" t="n"/>
      <c r="F17" s="26">
        <f>IF(OR(D17="",E17=""),"",D17*E17)</f>
        <v/>
      </c>
      <c r="G17" s="27">
        <f>IF(C17="","",IFERROR(VLOOKUP(C17,'الأسعار'!$A$6:$C$13,3,0),""))</f>
        <v/>
      </c>
      <c r="H17" s="26">
        <f>IF(OR(D17="",N(G17)=0),"",D17*G17)</f>
        <v/>
      </c>
      <c r="I17" s="26">
        <f>IF(OR(F17="",H17=""),"",IF(B17="أصل",H17-F17,F17-H17))</f>
        <v/>
      </c>
      <c r="J17" s="28">
        <f>IF(I17="","",IF(I17&gt;0,"ربح",IF(I17&lt;0,"خسارة","")))</f>
        <v/>
      </c>
    </row>
    <row r="18">
      <c r="A18" s="22" t="n"/>
      <c r="B18" s="21" t="n"/>
      <c r="C18" s="21" t="n"/>
      <c r="D18" s="25" t="n"/>
      <c r="E18" s="23" t="n"/>
      <c r="F18" s="26">
        <f>IF(OR(D18="",E18=""),"",D18*E18)</f>
        <v/>
      </c>
      <c r="G18" s="27">
        <f>IF(C18="","",IFERROR(VLOOKUP(C18,'الأسعار'!$A$6:$C$13,3,0),""))</f>
        <v/>
      </c>
      <c r="H18" s="26">
        <f>IF(OR(D18="",N(G18)=0),"",D18*G18)</f>
        <v/>
      </c>
      <c r="I18" s="26">
        <f>IF(OR(F18="",H18=""),"",IF(B18="أصل",H18-F18,F18-H18))</f>
        <v/>
      </c>
      <c r="J18" s="28">
        <f>IF(I18="","",IF(I18&gt;0,"ربح",IF(I18&lt;0,"خسارة","")))</f>
        <v/>
      </c>
    </row>
    <row r="19">
      <c r="A19" s="22" t="n"/>
      <c r="B19" s="21" t="n"/>
      <c r="C19" s="21" t="n"/>
      <c r="D19" s="25" t="n"/>
      <c r="E19" s="23" t="n"/>
      <c r="F19" s="26">
        <f>IF(OR(D19="",E19=""),"",D19*E19)</f>
        <v/>
      </c>
      <c r="G19" s="27">
        <f>IF(C19="","",IFERROR(VLOOKUP(C19,'الأسعار'!$A$6:$C$13,3,0),""))</f>
        <v/>
      </c>
      <c r="H19" s="26">
        <f>IF(OR(D19="",N(G19)=0),"",D19*G19)</f>
        <v/>
      </c>
      <c r="I19" s="26">
        <f>IF(OR(F19="",H19=""),"",IF(B19="أصل",H19-F19,F19-H19))</f>
        <v/>
      </c>
      <c r="J19" s="28">
        <f>IF(I19="","",IF(I19&gt;0,"ربح",IF(I19&lt;0,"خسارة","")))</f>
        <v/>
      </c>
    </row>
    <row r="20">
      <c r="A20" s="22" t="n"/>
      <c r="B20" s="21" t="n"/>
      <c r="C20" s="21" t="n"/>
      <c r="D20" s="25" t="n"/>
      <c r="E20" s="23" t="n"/>
      <c r="F20" s="26">
        <f>IF(OR(D20="",E20=""),"",D20*E20)</f>
        <v/>
      </c>
      <c r="G20" s="27">
        <f>IF(C20="","",IFERROR(VLOOKUP(C20,'الأسعار'!$A$6:$C$13,3,0),""))</f>
        <v/>
      </c>
      <c r="H20" s="26">
        <f>IF(OR(D20="",N(G20)=0),"",D20*G20)</f>
        <v/>
      </c>
      <c r="I20" s="26">
        <f>IF(OR(F20="",H20=""),"",IF(B20="أصل",H20-F20,F20-H20))</f>
        <v/>
      </c>
      <c r="J20" s="28">
        <f>IF(I20="","",IF(I20&gt;0,"ربح",IF(I20&lt;0,"خسارة","")))</f>
        <v/>
      </c>
    </row>
    <row r="21">
      <c r="A21" s="22" t="n"/>
      <c r="B21" s="21" t="n"/>
      <c r="C21" s="21" t="n"/>
      <c r="D21" s="25" t="n"/>
      <c r="E21" s="23" t="n"/>
      <c r="F21" s="26">
        <f>IF(OR(D21="",E21=""),"",D21*E21)</f>
        <v/>
      </c>
      <c r="G21" s="27">
        <f>IF(C21="","",IFERROR(VLOOKUP(C21,'الأسعار'!$A$6:$C$13,3,0),""))</f>
        <v/>
      </c>
      <c r="H21" s="26">
        <f>IF(OR(D21="",N(G21)=0),"",D21*G21)</f>
        <v/>
      </c>
      <c r="I21" s="26">
        <f>IF(OR(F21="",H21=""),"",IF(B21="أصل",H21-F21,F21-H21))</f>
        <v/>
      </c>
      <c r="J21" s="28">
        <f>IF(I21="","",IF(I21&gt;0,"ربح",IF(I21&lt;0,"خسارة","")))</f>
        <v/>
      </c>
    </row>
    <row r="22">
      <c r="A22" s="22" t="n"/>
      <c r="B22" s="21" t="n"/>
      <c r="C22" s="21" t="n"/>
      <c r="D22" s="25" t="n"/>
      <c r="E22" s="23" t="n"/>
      <c r="F22" s="26">
        <f>IF(OR(D22="",E22=""),"",D22*E22)</f>
        <v/>
      </c>
      <c r="G22" s="27">
        <f>IF(C22="","",IFERROR(VLOOKUP(C22,'الأسعار'!$A$6:$C$13,3,0),""))</f>
        <v/>
      </c>
      <c r="H22" s="26">
        <f>IF(OR(D22="",N(G22)=0),"",D22*G22)</f>
        <v/>
      </c>
      <c r="I22" s="26">
        <f>IF(OR(F22="",H22=""),"",IF(B22="أصل",H22-F22,F22-H22))</f>
        <v/>
      </c>
      <c r="J22" s="28">
        <f>IF(I22="","",IF(I22&gt;0,"ربح",IF(I22&lt;0,"خسارة","")))</f>
        <v/>
      </c>
    </row>
    <row r="23">
      <c r="A23" s="22" t="n"/>
      <c r="B23" s="21" t="n"/>
      <c r="C23" s="21" t="n"/>
      <c r="D23" s="25" t="n"/>
      <c r="E23" s="23" t="n"/>
      <c r="F23" s="26">
        <f>IF(OR(D23="",E23=""),"",D23*E23)</f>
        <v/>
      </c>
      <c r="G23" s="27">
        <f>IF(C23="","",IFERROR(VLOOKUP(C23,'الأسعار'!$A$6:$C$13,3,0),""))</f>
        <v/>
      </c>
      <c r="H23" s="26">
        <f>IF(OR(D23="",N(G23)=0),"",D23*G23)</f>
        <v/>
      </c>
      <c r="I23" s="26">
        <f>IF(OR(F23="",H23=""),"",IF(B23="أصل",H23-F23,F23-H23))</f>
        <v/>
      </c>
      <c r="J23" s="28">
        <f>IF(I23="","",IF(I23&gt;0,"ربح",IF(I23&lt;0,"خسارة","")))</f>
        <v/>
      </c>
    </row>
    <row r="24">
      <c r="A24" s="22" t="n"/>
      <c r="B24" s="21" t="n"/>
      <c r="C24" s="21" t="n"/>
      <c r="D24" s="25" t="n"/>
      <c r="E24" s="23" t="n"/>
      <c r="F24" s="26">
        <f>IF(OR(D24="",E24=""),"",D24*E24)</f>
        <v/>
      </c>
      <c r="G24" s="27">
        <f>IF(C24="","",IFERROR(VLOOKUP(C24,'الأسعار'!$A$6:$C$13,3,0),""))</f>
        <v/>
      </c>
      <c r="H24" s="26">
        <f>IF(OR(D24="",N(G24)=0),"",D24*G24)</f>
        <v/>
      </c>
      <c r="I24" s="26">
        <f>IF(OR(F24="",H24=""),"",IF(B24="أصل",H24-F24,F24-H24))</f>
        <v/>
      </c>
      <c r="J24" s="28">
        <f>IF(I24="","",IF(I24&gt;0,"ربح",IF(I24&lt;0,"خسارة","")))</f>
        <v/>
      </c>
    </row>
    <row r="25">
      <c r="A25" s="22" t="n"/>
      <c r="B25" s="21" t="n"/>
      <c r="C25" s="21" t="n"/>
      <c r="D25" s="25" t="n"/>
      <c r="E25" s="23" t="n"/>
      <c r="F25" s="26">
        <f>IF(OR(D25="",E25=""),"",D25*E25)</f>
        <v/>
      </c>
      <c r="G25" s="27">
        <f>IF(C25="","",IFERROR(VLOOKUP(C25,'الأسعار'!$A$6:$C$13,3,0),""))</f>
        <v/>
      </c>
      <c r="H25" s="26">
        <f>IF(OR(D25="",N(G25)=0),"",D25*G25)</f>
        <v/>
      </c>
      <c r="I25" s="26">
        <f>IF(OR(F25="",H25=""),"",IF(B25="أصل",H25-F25,F25-H25))</f>
        <v/>
      </c>
      <c r="J25" s="28">
        <f>IF(I25="","",IF(I25&gt;0,"ربح",IF(I25&lt;0,"خسارة","")))</f>
        <v/>
      </c>
    </row>
    <row r="26">
      <c r="A26" s="22" t="n"/>
      <c r="B26" s="21" t="n"/>
      <c r="C26" s="21" t="n"/>
      <c r="D26" s="25" t="n"/>
      <c r="E26" s="23" t="n"/>
      <c r="F26" s="26">
        <f>IF(OR(D26="",E26=""),"",D26*E26)</f>
        <v/>
      </c>
      <c r="G26" s="27">
        <f>IF(C26="","",IFERROR(VLOOKUP(C26,'الأسعار'!$A$6:$C$13,3,0),""))</f>
        <v/>
      </c>
      <c r="H26" s="26">
        <f>IF(OR(D26="",N(G26)=0),"",D26*G26)</f>
        <v/>
      </c>
      <c r="I26" s="26">
        <f>IF(OR(F26="",H26=""),"",IF(B26="أصل",H26-F26,F26-H26))</f>
        <v/>
      </c>
      <c r="J26" s="28">
        <f>IF(I26="","",IF(I26&gt;0,"ربح",IF(I26&lt;0,"خسارة","")))</f>
        <v/>
      </c>
    </row>
    <row r="27">
      <c r="A27" s="22" t="n"/>
      <c r="B27" s="21" t="n"/>
      <c r="C27" s="21" t="n"/>
      <c r="D27" s="25" t="n"/>
      <c r="E27" s="23" t="n"/>
      <c r="F27" s="26">
        <f>IF(OR(D27="",E27=""),"",D27*E27)</f>
        <v/>
      </c>
      <c r="G27" s="27">
        <f>IF(C27="","",IFERROR(VLOOKUP(C27,'الأسعار'!$A$6:$C$13,3,0),""))</f>
        <v/>
      </c>
      <c r="H27" s="26">
        <f>IF(OR(D27="",N(G27)=0),"",D27*G27)</f>
        <v/>
      </c>
      <c r="I27" s="26">
        <f>IF(OR(F27="",H27=""),"",IF(B27="أصل",H27-F27,F27-H27))</f>
        <v/>
      </c>
      <c r="J27" s="28">
        <f>IF(I27="","",IF(I27&gt;0,"ربح",IF(I27&lt;0,"خسارة","")))</f>
        <v/>
      </c>
    </row>
    <row r="28">
      <c r="A28" s="22" t="n"/>
      <c r="B28" s="21" t="n"/>
      <c r="C28" s="21" t="n"/>
      <c r="D28" s="25" t="n"/>
      <c r="E28" s="23" t="n"/>
      <c r="F28" s="26">
        <f>IF(OR(D28="",E28=""),"",D28*E28)</f>
        <v/>
      </c>
      <c r="G28" s="27">
        <f>IF(C28="","",IFERROR(VLOOKUP(C28,'الأسعار'!$A$6:$C$13,3,0),""))</f>
        <v/>
      </c>
      <c r="H28" s="26">
        <f>IF(OR(D28="",N(G28)=0),"",D28*G28)</f>
        <v/>
      </c>
      <c r="I28" s="26">
        <f>IF(OR(F28="",H28=""),"",IF(B28="أصل",H28-F28,F28-H28))</f>
        <v/>
      </c>
      <c r="J28" s="28">
        <f>IF(I28="","",IF(I28&gt;0,"ربح",IF(I28&lt;0,"خسارة","")))</f>
        <v/>
      </c>
    </row>
    <row r="29">
      <c r="A29" s="22" t="n"/>
      <c r="B29" s="21" t="n"/>
      <c r="C29" s="21" t="n"/>
      <c r="D29" s="25" t="n"/>
      <c r="E29" s="23" t="n"/>
      <c r="F29" s="26">
        <f>IF(OR(D29="",E29=""),"",D29*E29)</f>
        <v/>
      </c>
      <c r="G29" s="27">
        <f>IF(C29="","",IFERROR(VLOOKUP(C29,'الأسعار'!$A$6:$C$13,3,0),""))</f>
        <v/>
      </c>
      <c r="H29" s="26">
        <f>IF(OR(D29="",N(G29)=0),"",D29*G29)</f>
        <v/>
      </c>
      <c r="I29" s="26">
        <f>IF(OR(F29="",H29=""),"",IF(B29="أصل",H29-F29,F29-H29))</f>
        <v/>
      </c>
      <c r="J29" s="28">
        <f>IF(I29="","",IF(I29&gt;0,"ربح",IF(I29&lt;0,"خسارة","")))</f>
        <v/>
      </c>
    </row>
    <row r="30">
      <c r="A30" s="22" t="n"/>
      <c r="B30" s="21" t="n"/>
      <c r="C30" s="21" t="n"/>
      <c r="D30" s="25" t="n"/>
      <c r="E30" s="23" t="n"/>
      <c r="F30" s="26">
        <f>IF(OR(D30="",E30=""),"",D30*E30)</f>
        <v/>
      </c>
      <c r="G30" s="27">
        <f>IF(C30="","",IFERROR(VLOOKUP(C30,'الأسعار'!$A$6:$C$13,3,0),""))</f>
        <v/>
      </c>
      <c r="H30" s="26">
        <f>IF(OR(D30="",N(G30)=0),"",D30*G30)</f>
        <v/>
      </c>
      <c r="I30" s="26">
        <f>IF(OR(F30="",H30=""),"",IF(B30="أصل",H30-F30,F30-H30))</f>
        <v/>
      </c>
      <c r="J30" s="28">
        <f>IF(I30="","",IF(I30&gt;0,"ربح",IF(I30&lt;0,"خسارة","")))</f>
        <v/>
      </c>
    </row>
    <row r="31">
      <c r="A31" s="22" t="n"/>
      <c r="B31" s="21" t="n"/>
      <c r="C31" s="21" t="n"/>
      <c r="D31" s="25" t="n"/>
      <c r="E31" s="23" t="n"/>
      <c r="F31" s="26">
        <f>IF(OR(D31="",E31=""),"",D31*E31)</f>
        <v/>
      </c>
      <c r="G31" s="27">
        <f>IF(C31="","",IFERROR(VLOOKUP(C31,'الأسعار'!$A$6:$C$13,3,0),""))</f>
        <v/>
      </c>
      <c r="H31" s="26">
        <f>IF(OR(D31="",N(G31)=0),"",D31*G31)</f>
        <v/>
      </c>
      <c r="I31" s="26">
        <f>IF(OR(F31="",H31=""),"",IF(B31="أصل",H31-F31,F31-H31))</f>
        <v/>
      </c>
      <c r="J31" s="28">
        <f>IF(I31="","",IF(I31&gt;0,"ربح",IF(I31&lt;0,"خسارة","")))</f>
        <v/>
      </c>
    </row>
    <row r="32">
      <c r="A32" s="22" t="n"/>
      <c r="B32" s="21" t="n"/>
      <c r="C32" s="21" t="n"/>
      <c r="D32" s="25" t="n"/>
      <c r="E32" s="23" t="n"/>
      <c r="F32" s="26">
        <f>IF(OR(D32="",E32=""),"",D32*E32)</f>
        <v/>
      </c>
      <c r="G32" s="27">
        <f>IF(C32="","",IFERROR(VLOOKUP(C32,'الأسعار'!$A$6:$C$13,3,0),""))</f>
        <v/>
      </c>
      <c r="H32" s="26">
        <f>IF(OR(D32="",N(G32)=0),"",D32*G32)</f>
        <v/>
      </c>
      <c r="I32" s="26">
        <f>IF(OR(F32="",H32=""),"",IF(B32="أصل",H32-F32,F32-H32))</f>
        <v/>
      </c>
      <c r="J32" s="28">
        <f>IF(I32="","",IF(I32&gt;0,"ربح",IF(I32&lt;0,"خسارة","")))</f>
        <v/>
      </c>
    </row>
    <row r="33">
      <c r="A33" s="22" t="n"/>
      <c r="B33" s="21" t="n"/>
      <c r="C33" s="21" t="n"/>
      <c r="D33" s="25" t="n"/>
      <c r="E33" s="23" t="n"/>
      <c r="F33" s="26">
        <f>IF(OR(D33="",E33=""),"",D33*E33)</f>
        <v/>
      </c>
      <c r="G33" s="27">
        <f>IF(C33="","",IFERROR(VLOOKUP(C33,'الأسعار'!$A$6:$C$13,3,0),""))</f>
        <v/>
      </c>
      <c r="H33" s="26">
        <f>IF(OR(D33="",N(G33)=0),"",D33*G33)</f>
        <v/>
      </c>
      <c r="I33" s="26">
        <f>IF(OR(F33="",H33=""),"",IF(B33="أصل",H33-F33,F33-H33))</f>
        <v/>
      </c>
      <c r="J33" s="28">
        <f>IF(I33="","",IF(I33&gt;0,"ربح",IF(I33&lt;0,"خسارة","")))</f>
        <v/>
      </c>
    </row>
    <row r="34">
      <c r="A34" s="22" t="n"/>
      <c r="B34" s="21" t="n"/>
      <c r="C34" s="21" t="n"/>
      <c r="D34" s="25" t="n"/>
      <c r="E34" s="23" t="n"/>
      <c r="F34" s="26">
        <f>IF(OR(D34="",E34=""),"",D34*E34)</f>
        <v/>
      </c>
      <c r="G34" s="27">
        <f>IF(C34="","",IFERROR(VLOOKUP(C34,'الأسعار'!$A$6:$C$13,3,0),""))</f>
        <v/>
      </c>
      <c r="H34" s="26">
        <f>IF(OR(D34="",N(G34)=0),"",D34*G34)</f>
        <v/>
      </c>
      <c r="I34" s="26">
        <f>IF(OR(F34="",H34=""),"",IF(B34="أصل",H34-F34,F34-H34))</f>
        <v/>
      </c>
      <c r="J34" s="28">
        <f>IF(I34="","",IF(I34&gt;0,"ربح",IF(I34&lt;0,"خسارة","")))</f>
        <v/>
      </c>
    </row>
    <row r="35">
      <c r="A35" s="22" t="n"/>
      <c r="B35" s="21" t="n"/>
      <c r="C35" s="21" t="n"/>
      <c r="D35" s="25" t="n"/>
      <c r="E35" s="23" t="n"/>
      <c r="F35" s="26">
        <f>IF(OR(D35="",E35=""),"",D35*E35)</f>
        <v/>
      </c>
      <c r="G35" s="27">
        <f>IF(C35="","",IFERROR(VLOOKUP(C35,'الأسعار'!$A$6:$C$13,3,0),""))</f>
        <v/>
      </c>
      <c r="H35" s="26">
        <f>IF(OR(D35="",N(G35)=0),"",D35*G35)</f>
        <v/>
      </c>
      <c r="I35" s="26">
        <f>IF(OR(F35="",H35=""),"",IF(B35="أصل",H35-F35,F35-H35))</f>
        <v/>
      </c>
      <c r="J35" s="28">
        <f>IF(I35="","",IF(I35&gt;0,"ربح",IF(I35&lt;0,"خسارة","")))</f>
        <v/>
      </c>
    </row>
    <row r="36">
      <c r="A36" s="29" t="inlineStr">
        <is>
          <t>الإجمالي</t>
        </is>
      </c>
      <c r="B36" s="30" t="n"/>
      <c r="C36" s="30" t="n"/>
      <c r="D36" s="30" t="n"/>
      <c r="E36" s="30" t="n"/>
      <c r="F36" s="30" t="n"/>
      <c r="G36" s="30" t="n"/>
      <c r="H36" s="30" t="n"/>
      <c r="I36" s="31">
        <f>SUM(I6:I35)</f>
        <v/>
      </c>
      <c r="J36" s="30" t="n"/>
    </row>
    <row r="38">
      <c r="A38" s="32" t="inlineStr">
        <is>
          <t>إجمالي أرباح التقييم</t>
        </is>
      </c>
      <c r="B38" s="26">
        <f>SUMIF(I6:I35,"&gt;0")</f>
        <v/>
      </c>
    </row>
    <row r="39">
      <c r="A39" s="32" t="inlineStr">
        <is>
          <t>إجمالي خسائر التقييم</t>
        </is>
      </c>
      <c r="B39" s="26">
        <f>-SUMIF(I6:I35,"&lt;0")</f>
        <v/>
      </c>
    </row>
    <row r="40">
      <c r="A40" s="17" t="inlineStr">
        <is>
          <t>صافي ربح (خسارة) فروق العملة</t>
        </is>
      </c>
      <c r="B40" s="33">
        <f>B38-B39</f>
        <v/>
      </c>
    </row>
    <row r="42" ht="30" customHeight="1">
      <c r="A42" s="20" t="inlineStr">
        <is>
          <t>قيد إعادة التقييم المجمع</t>
        </is>
      </c>
      <c r="B42" s="20" t="inlineStr">
        <is>
          <t>مدين</t>
        </is>
      </c>
      <c r="C42" s="20" t="inlineStr">
        <is>
          <t>دائن</t>
        </is>
      </c>
    </row>
    <row r="43">
      <c r="A43" s="32" t="inlineStr">
        <is>
          <t>من حـ/ الأصول بالعملة الأجنبية (الزيادة)</t>
        </is>
      </c>
      <c r="B43" s="26">
        <f>SUMIFS(I6:I35,B6:B35,"أصل",I6:I35,"&gt;0")</f>
        <v/>
      </c>
      <c r="C43" s="26" t="n"/>
    </row>
    <row r="44">
      <c r="A44" s="32" t="inlineStr">
        <is>
          <t>من حـ/ الالتزامات بالعملة الأجنبية (النقص)</t>
        </is>
      </c>
      <c r="B44" s="26">
        <f>SUMIFS(I6:I35,B6:B35,"التزام",I6:I35,"&gt;0")</f>
        <v/>
      </c>
      <c r="C44" s="26" t="n"/>
    </row>
    <row r="45">
      <c r="A45" s="32" t="inlineStr">
        <is>
          <t>من حـ/ خسائر فروق العملة</t>
        </is>
      </c>
      <c r="B45" s="26">
        <f>B39</f>
        <v/>
      </c>
      <c r="C45" s="26" t="n"/>
    </row>
    <row r="46">
      <c r="A46" s="32" t="inlineStr">
        <is>
          <t>إلى حـ/ أرباح فروق العملة</t>
        </is>
      </c>
      <c r="B46" s="26" t="n"/>
      <c r="C46" s="26">
        <f>B38</f>
        <v/>
      </c>
    </row>
    <row r="47">
      <c r="A47" s="32" t="inlineStr">
        <is>
          <t>إلى حـ/ الأصول بالعملة الأجنبية (النقص)</t>
        </is>
      </c>
      <c r="B47" s="26" t="n"/>
      <c r="C47" s="26">
        <f>-SUMIFS(I6:I35,B6:B35,"أصل",I6:I35,"&lt;0")</f>
        <v/>
      </c>
    </row>
    <row r="48">
      <c r="A48" s="32" t="inlineStr">
        <is>
          <t>إلى حـ/ الالتزامات بالعملة الأجنبية (الزيادة)</t>
        </is>
      </c>
      <c r="B48" s="26" t="n"/>
      <c r="C48" s="26">
        <f>-SUMIFS(I6:I35,B6:B35,"التزام",I6:I35,"&lt;0")</f>
        <v/>
      </c>
    </row>
    <row r="49">
      <c r="A49" s="29" t="inlineStr">
        <is>
          <t>الإجمالي</t>
        </is>
      </c>
      <c r="B49" s="31">
        <f>SUM(B43:B48)</f>
        <v/>
      </c>
      <c r="C49" s="31">
        <f>SUM(C43:C48)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1:J1"/>
    <mergeCell ref="A2:J2"/>
  </mergeCells>
  <conditionalFormatting sqref="J6:J35">
    <cfRule type="cellIs" priority="1" operator="equal" dxfId="0">
      <formula>"خسارة"</formula>
    </cfRule>
    <cfRule type="cellIs" priority="2" operator="equal" dxfId="1">
      <formula>"ربح"</formula>
    </cfRule>
  </conditionalFormatting>
  <dataValidations count="1">
    <dataValidation sqref="B6:B35" showDropDown="0" showInputMessage="0" showErrorMessage="0" allowBlank="1" type="list">
      <formula1>"أصل,التزام"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2026-10-29T10:18:57Z</dcterms:created>
  <dcterms:modified xmlns:dcterms="http://purl.org/dc/terms/" xmlns:xsi="http://www.w3.org/2001/XMLSchema-instance" xsi:type="dcterms:W3CDTF">2026-10-29T10:18:57Z</dcterms:modified>
</cp:coreProperties>
</file>