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إعدادات" sheetId="3" state="visible" r:id="rId3"/>
    <sheet xmlns:r="http://schemas.openxmlformats.org/officeDocument/2006/relationships" name="البطاقة" sheetId="4" state="visible" r:id="rId4"/>
  </sheets>
  <definedNames>
    <definedName name="_xlnm.Print_Area" localSheetId="3">'البطاقة'!$A$1:$M$48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[Red]-#,##0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FFFFFF"/>
      <sz val="10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0" borderId="2" applyAlignment="1" pivotButton="0" quotePrefix="0" xfId="0">
      <alignment horizontal="right" vertical="center" wrapText="1"/>
    </xf>
    <xf numFmtId="164" fontId="15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1" fillId="0" borderId="0" applyAlignment="1" pivotButton="0" quotePrefix="0" xfId="0">
      <alignment horizontal="right" vertical="center" wrapText="1"/>
    </xf>
    <xf numFmtId="0" fontId="16" fillId="3" borderId="0" applyAlignment="1" pivotButton="0" quotePrefix="0" xfId="0">
      <alignment horizontal="center" wrapText="1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1" fontId="10" fillId="0" borderId="2" applyAlignment="1" pivotButton="0" quotePrefix="0" xfId="0">
      <alignment horizontal="center" vertical="center"/>
    </xf>
    <xf numFmtId="0" fontId="17" fillId="5" borderId="3" applyAlignment="1" pivotButton="0" quotePrefix="0" xfId="0">
      <alignment horizontal="right" vertical="center" wrapText="1"/>
    </xf>
    <xf numFmtId="0" fontId="17" fillId="5" borderId="3" pivotButton="0" quotePrefix="0" xfId="0"/>
    <xf numFmtId="164" fontId="17" fillId="5" borderId="3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  <dxf>
      <font>
        <name val="Arial"/>
        <b val="1"/>
        <color rgb="0014213D"/>
      </font>
      <fill>
        <patternFill patternType="solid">
          <fgColor rgb="00DDE5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الدرجة المرجحة لكل موظف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'البطاقة'!K5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'البطاقة'!$A$6:$A$12</f>
            </numRef>
          </cat>
          <val>
            <numRef>
              <f>'البطاقة'!$K$6:$K$12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32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بطاقة مؤشرات أداء الموظفين KPI بالأوزان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يقيس أداء كل موظف بأربعة مؤشرات لكل منها مستهدف وفعلي ووزن، ويحسب نسبة الإنجاز لكل مؤشر بحد أقصى (حتى لا يعوض مؤشر واحد ضعف الباقي)، ثم الدرجة المرجحة والتقدير والترتيب.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«الإعدادات» اكتب أسماء المؤشرات وأوزانها (مجموعها 100%) والحد الأقصى للإنجاز وحدود التقديرات.</t>
        </is>
      </c>
    </row>
    <row r="8" ht="34" customHeight="1">
      <c r="A8" s="11" t="inlineStr">
        <is>
          <t>•</t>
        </is>
      </c>
      <c r="B8" s="12" t="inlineStr">
        <is>
          <t>في ورقة «البطاقة» اكتب لكل موظف المستهدف والفعلي لكل مؤشر؛ تظهر الدرجة والتقدير والترتيب تلقائيًا.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المؤشرات في المثال لفريق مبيعات؛ غيّر الأسماء والأوزان لأي وظيفة. المؤشر الذي يكون الأقل فيه أفضل (مثل الشكاوى) اكتب مستهدفه وفعليه بحيث يكون الأعلى أفضل، أو استخدم مقلوبه.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</cols>
  <sheetData>
    <row r="1" ht="30" customHeight="1">
      <c r="A1" s="15" t="inlineStr">
        <is>
          <t>المؤشرات والأوزان</t>
        </is>
      </c>
      <c r="B1" s="16" t="n"/>
      <c r="C1" s="16" t="n"/>
    </row>
    <row r="4" ht="30" customHeight="1">
      <c r="A4" s="17" t="inlineStr">
        <is>
          <t>المؤشر</t>
        </is>
      </c>
      <c r="B4" s="17" t="inlineStr">
        <is>
          <t>الوزن</t>
        </is>
      </c>
    </row>
    <row r="5">
      <c r="A5" s="18" t="inlineStr">
        <is>
          <t>المبيعات المحققة</t>
        </is>
      </c>
      <c r="B5" s="19" t="n">
        <v>0.4</v>
      </c>
    </row>
    <row r="6">
      <c r="A6" s="18" t="inlineStr">
        <is>
          <t>عدد العملاء الجدد</t>
        </is>
      </c>
      <c r="B6" s="19" t="n">
        <v>0.2</v>
      </c>
    </row>
    <row r="7">
      <c r="A7" s="18" t="inlineStr">
        <is>
          <t>نسبة التحصيل</t>
        </is>
      </c>
      <c r="B7" s="19" t="n">
        <v>0.25</v>
      </c>
    </row>
    <row r="8">
      <c r="A8" s="18" t="inlineStr">
        <is>
          <t>درجة الالتزام والانضباط</t>
        </is>
      </c>
      <c r="B8" s="19" t="n">
        <v>0.15</v>
      </c>
    </row>
    <row r="9">
      <c r="A9" s="20" t="inlineStr">
        <is>
          <t>مجموع الأوزان</t>
        </is>
      </c>
      <c r="B9" s="21">
        <f>SUM(B5:B8)</f>
        <v/>
      </c>
    </row>
    <row r="11">
      <c r="A11" s="20" t="inlineStr">
        <is>
          <t>الحد الأقصى لإنجاز المؤشر الواحد</t>
        </is>
      </c>
      <c r="B11" s="19" t="n">
        <v>1.2</v>
      </c>
    </row>
    <row r="13" ht="30" customHeight="1">
      <c r="A13" s="17" t="inlineStr">
        <is>
          <t>من درجة</t>
        </is>
      </c>
      <c r="B13" s="17" t="inlineStr">
        <is>
          <t>التقدير</t>
        </is>
      </c>
    </row>
    <row r="14">
      <c r="A14" s="19" t="n">
        <v>1.1</v>
      </c>
      <c r="B14" s="22" t="inlineStr">
        <is>
          <t>ممتاز</t>
        </is>
      </c>
    </row>
    <row r="15">
      <c r="A15" s="19" t="n">
        <v>0.95</v>
      </c>
      <c r="B15" s="22" t="inlineStr">
        <is>
          <t>جيد جدًا</t>
        </is>
      </c>
    </row>
    <row r="16">
      <c r="A16" s="19" t="n">
        <v>0.8</v>
      </c>
      <c r="B16" s="22" t="inlineStr">
        <is>
          <t>جيد</t>
        </is>
      </c>
    </row>
    <row r="17">
      <c r="A17" s="20" t="inlineStr">
        <is>
          <t>أقل من ذلك</t>
        </is>
      </c>
      <c r="B17" s="22" t="inlineStr">
        <is>
          <t>يحتاج تحسين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C1"/>
  </mergeCells>
  <conditionalFormatting sqref="B9">
    <cfRule type="expression" priority="1" dxfId="0">
      <formula>ABS(B9-1)&gt;0.0001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31"/>
  <sheetViews>
    <sheetView showGridLines="0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4" customWidth="1" min="12" max="12"/>
    <col width="8" customWidth="1" min="13" max="13"/>
  </cols>
  <sheetData>
    <row r="1" ht="30" customHeight="1">
      <c r="A1" s="15" t="inlineStr">
        <is>
          <t>بطاقة الأداء الربع سنوية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30" customHeight="1">
      <c r="A2" s="23" t="inlineStr">
        <is>
          <t>الخلايا الصفراء للإدخال. الإنجاز لكل مؤشر = الفعلي ÷ المستهدف بحد أقصى من الإعدادات.</t>
        </is>
      </c>
    </row>
    <row r="4" ht="30" customHeight="1">
      <c r="C4" s="24">
        <f>'الإعدادات'!A5</f>
        <v/>
      </c>
      <c r="E4" s="24">
        <f>'الإعدادات'!A6</f>
        <v/>
      </c>
      <c r="G4" s="24">
        <f>'الإعدادات'!A7</f>
        <v/>
      </c>
      <c r="I4" s="24">
        <f>'الإعدادات'!A8</f>
        <v/>
      </c>
    </row>
    <row r="5" ht="36" customHeight="1">
      <c r="A5" s="17" t="inlineStr">
        <is>
          <t>الموظف</t>
        </is>
      </c>
      <c r="B5" s="17" t="inlineStr">
        <is>
          <t>الفرع / القسم</t>
        </is>
      </c>
      <c r="C5" s="17" t="inlineStr">
        <is>
          <t>المستهدف</t>
        </is>
      </c>
      <c r="D5" s="17" t="inlineStr">
        <is>
          <t>الفعلي</t>
        </is>
      </c>
      <c r="E5" s="17" t="inlineStr">
        <is>
          <t>المستهدف</t>
        </is>
      </c>
      <c r="F5" s="17" t="inlineStr">
        <is>
          <t>الفعلي</t>
        </is>
      </c>
      <c r="G5" s="17" t="inlineStr">
        <is>
          <t>المستهدف</t>
        </is>
      </c>
      <c r="H5" s="17" t="inlineStr">
        <is>
          <t>الفعلي</t>
        </is>
      </c>
      <c r="I5" s="17" t="inlineStr">
        <is>
          <t>المستهدف</t>
        </is>
      </c>
      <c r="J5" s="17" t="inlineStr">
        <is>
          <t>الفعلي</t>
        </is>
      </c>
      <c r="K5" s="17" t="inlineStr">
        <is>
          <t>الدرجة المرجحة</t>
        </is>
      </c>
      <c r="L5" s="17" t="inlineStr">
        <is>
          <t>التقدير</t>
        </is>
      </c>
      <c r="M5" s="17" t="inlineStr">
        <is>
          <t>الترتيب</t>
        </is>
      </c>
    </row>
    <row r="6">
      <c r="A6" s="18" t="inlineStr">
        <is>
          <t>أحمد سامي</t>
        </is>
      </c>
      <c r="B6" s="22" t="inlineStr">
        <is>
          <t>القاهرة</t>
        </is>
      </c>
      <c r="C6" s="25" t="n">
        <v>3000000</v>
      </c>
      <c r="D6" s="25" t="n">
        <v>3240000</v>
      </c>
      <c r="E6" s="25" t="n">
        <v>12</v>
      </c>
      <c r="F6" s="25" t="n">
        <v>10</v>
      </c>
      <c r="G6" s="19" t="n">
        <v>0.95</v>
      </c>
      <c r="H6" s="19" t="n">
        <v>0.97</v>
      </c>
      <c r="I6" s="25" t="n">
        <v>100</v>
      </c>
      <c r="J6" s="25" t="n">
        <v>92</v>
      </c>
      <c r="K6" s="26">
        <f>IF(A6="","",'الإعدادات'!$B$5*MIN('الإعدادات'!$B$11,IF(N(C6)=0,0,N(D6)/C6))+'الإعدادات'!$B$6*MIN('الإعدادات'!$B$11,IF(N(E6)=0,0,N(F6)/E6))+'الإعدادات'!$B$7*MIN('الإعدادات'!$B$11,IF(N(G6)=0,0,N(H6)/G6))+'الإعدادات'!$B$8*MIN('الإعدادات'!$B$11,IF(N(I6)=0,0,N(J6)/I6)))</f>
        <v/>
      </c>
      <c r="L6" s="27">
        <f>IF(K6="","",IF(K6&gt;='الإعدادات'!$A$14,'الإعدادات'!$B$14,IF(K6&gt;='الإعدادات'!$A$15,'الإعدادات'!$B$15,IF(K6&gt;='الإعدادات'!$A$16,'الإعدادات'!$B$16,'الإعدادات'!$B$17))))</f>
        <v/>
      </c>
      <c r="M6" s="28">
        <f>IF(K6="","",RANK(K6,$K$6:$K$30))</f>
        <v/>
      </c>
    </row>
    <row r="7">
      <c r="A7" s="18" t="inlineStr">
        <is>
          <t>رانيا عادل</t>
        </is>
      </c>
      <c r="B7" s="22" t="inlineStr">
        <is>
          <t>الإسكندرية</t>
        </is>
      </c>
      <c r="C7" s="25" t="n">
        <v>2500000</v>
      </c>
      <c r="D7" s="25" t="n">
        <v>2875000</v>
      </c>
      <c r="E7" s="25" t="n">
        <v>10</v>
      </c>
      <c r="F7" s="25" t="n">
        <v>13</v>
      </c>
      <c r="G7" s="19" t="n">
        <v>0.95</v>
      </c>
      <c r="H7" s="19" t="n">
        <v>0.91</v>
      </c>
      <c r="I7" s="25" t="n">
        <v>100</v>
      </c>
      <c r="J7" s="25" t="n">
        <v>96</v>
      </c>
      <c r="K7" s="26">
        <f>IF(A7="","",'الإعدادات'!$B$5*MIN('الإعدادات'!$B$11,IF(N(C7)=0,0,N(D7)/C7))+'الإعدادات'!$B$6*MIN('الإعدادات'!$B$11,IF(N(E7)=0,0,N(F7)/E7))+'الإعدادات'!$B$7*MIN('الإعدادات'!$B$11,IF(N(G7)=0,0,N(H7)/G7))+'الإعدادات'!$B$8*MIN('الإعدادات'!$B$11,IF(N(I7)=0,0,N(J7)/I7)))</f>
        <v/>
      </c>
      <c r="L7" s="27">
        <f>IF(K7="","",IF(K7&gt;='الإعدادات'!$A$14,'الإعدادات'!$B$14,IF(K7&gt;='الإعدادات'!$A$15,'الإعدادات'!$B$15,IF(K7&gt;='الإعدادات'!$A$16,'الإعدادات'!$B$16,'الإعدادات'!$B$17))))</f>
        <v/>
      </c>
      <c r="M7" s="28">
        <f>IF(K7="","",RANK(K7,$K$6:$K$30))</f>
        <v/>
      </c>
    </row>
    <row r="8">
      <c r="A8" s="18" t="inlineStr">
        <is>
          <t>عمر خليل</t>
        </is>
      </c>
      <c r="B8" s="22" t="inlineStr">
        <is>
          <t>الإسكندرية</t>
        </is>
      </c>
      <c r="C8" s="25" t="n">
        <v>2800000</v>
      </c>
      <c r="D8" s="25" t="n">
        <v>2240000</v>
      </c>
      <c r="E8" s="25" t="n">
        <v>12</v>
      </c>
      <c r="F8" s="25" t="n">
        <v>8</v>
      </c>
      <c r="G8" s="19" t="n">
        <v>0.95</v>
      </c>
      <c r="H8" s="19" t="n">
        <v>0.88</v>
      </c>
      <c r="I8" s="25" t="n">
        <v>100</v>
      </c>
      <c r="J8" s="25" t="n">
        <v>85</v>
      </c>
      <c r="K8" s="26">
        <f>IF(A8="","",'الإعدادات'!$B$5*MIN('الإعدادات'!$B$11,IF(N(C8)=0,0,N(D8)/C8))+'الإعدادات'!$B$6*MIN('الإعدادات'!$B$11,IF(N(E8)=0,0,N(F8)/E8))+'الإعدادات'!$B$7*MIN('الإعدادات'!$B$11,IF(N(G8)=0,0,N(H8)/G8))+'الإعدادات'!$B$8*MIN('الإعدادات'!$B$11,IF(N(I8)=0,0,N(J8)/I8)))</f>
        <v/>
      </c>
      <c r="L8" s="27">
        <f>IF(K8="","",IF(K8&gt;='الإعدادات'!$A$14,'الإعدادات'!$B$14,IF(K8&gt;='الإعدادات'!$A$15,'الإعدادات'!$B$15,IF(K8&gt;='الإعدادات'!$A$16,'الإعدادات'!$B$16,'الإعدادات'!$B$17))))</f>
        <v/>
      </c>
      <c r="M8" s="28">
        <f>IF(K8="","",RANK(K8,$K$6:$K$30))</f>
        <v/>
      </c>
    </row>
    <row r="9">
      <c r="A9" s="18" t="inlineStr">
        <is>
          <t>نهى فاروق</t>
        </is>
      </c>
      <c r="B9" s="22" t="inlineStr">
        <is>
          <t>الدلتا</t>
        </is>
      </c>
      <c r="C9" s="25" t="n">
        <v>2000000</v>
      </c>
      <c r="D9" s="25" t="n">
        <v>2100000</v>
      </c>
      <c r="E9" s="25" t="n">
        <v>8</v>
      </c>
      <c r="F9" s="25" t="n">
        <v>9</v>
      </c>
      <c r="G9" s="19" t="n">
        <v>0.95</v>
      </c>
      <c r="H9" s="19" t="n">
        <v>0.98</v>
      </c>
      <c r="I9" s="25" t="n">
        <v>100</v>
      </c>
      <c r="J9" s="25" t="n">
        <v>98</v>
      </c>
      <c r="K9" s="26">
        <f>IF(A9="","",'الإعدادات'!$B$5*MIN('الإعدادات'!$B$11,IF(N(C9)=0,0,N(D9)/C9))+'الإعدادات'!$B$6*MIN('الإعدادات'!$B$11,IF(N(E9)=0,0,N(F9)/E9))+'الإعدادات'!$B$7*MIN('الإعدادات'!$B$11,IF(N(G9)=0,0,N(H9)/G9))+'الإعدادات'!$B$8*MIN('الإعدادات'!$B$11,IF(N(I9)=0,0,N(J9)/I9)))</f>
        <v/>
      </c>
      <c r="L9" s="27">
        <f>IF(K9="","",IF(K9&gt;='الإعدادات'!$A$14,'الإعدادات'!$B$14,IF(K9&gt;='الإعدادات'!$A$15,'الإعدادات'!$B$15,IF(K9&gt;='الإعدادات'!$A$16,'الإعدادات'!$B$16,'الإعدادات'!$B$17))))</f>
        <v/>
      </c>
      <c r="M9" s="28">
        <f>IF(K9="","",RANK(K9,$K$6:$K$30))</f>
        <v/>
      </c>
    </row>
    <row r="10">
      <c r="A10" s="18" t="inlineStr">
        <is>
          <t>مصطفى جمال</t>
        </is>
      </c>
      <c r="B10" s="22" t="inlineStr">
        <is>
          <t>الصعيد</t>
        </is>
      </c>
      <c r="C10" s="25" t="n">
        <v>1800000</v>
      </c>
      <c r="D10" s="25" t="n">
        <v>2160000</v>
      </c>
      <c r="E10" s="25" t="n">
        <v>8</v>
      </c>
      <c r="F10" s="25" t="n">
        <v>12</v>
      </c>
      <c r="G10" s="19" t="n">
        <v>0.95</v>
      </c>
      <c r="H10" s="19" t="n">
        <v>0.93</v>
      </c>
      <c r="I10" s="25" t="n">
        <v>100</v>
      </c>
      <c r="J10" s="25" t="n">
        <v>90</v>
      </c>
      <c r="K10" s="26">
        <f>IF(A10="","",'الإعدادات'!$B$5*MIN('الإعدادات'!$B$11,IF(N(C10)=0,0,N(D10)/C10))+'الإعدادات'!$B$6*MIN('الإعدادات'!$B$11,IF(N(E10)=0,0,N(F10)/E10))+'الإعدادات'!$B$7*MIN('الإعدادات'!$B$11,IF(N(G10)=0,0,N(H10)/G10))+'الإعدادات'!$B$8*MIN('الإعدادات'!$B$11,IF(N(I10)=0,0,N(J10)/I10)))</f>
        <v/>
      </c>
      <c r="L10" s="27">
        <f>IF(K10="","",IF(K10&gt;='الإعدادات'!$A$14,'الإعدادات'!$B$14,IF(K10&gt;='الإعدادات'!$A$15,'الإعدادات'!$B$15,IF(K10&gt;='الإعدادات'!$A$16,'الإعدادات'!$B$16,'الإعدادات'!$B$17))))</f>
        <v/>
      </c>
      <c r="M10" s="28">
        <f>IF(K10="","",RANK(K10,$K$6:$K$30))</f>
        <v/>
      </c>
    </row>
    <row r="11">
      <c r="A11" s="18" t="inlineStr">
        <is>
          <t>إيمان صبري</t>
        </is>
      </c>
      <c r="B11" s="22" t="inlineStr">
        <is>
          <t>الصعيد</t>
        </is>
      </c>
      <c r="C11" s="25" t="n">
        <v>2000000</v>
      </c>
      <c r="D11" s="25" t="n">
        <v>1500000</v>
      </c>
      <c r="E11" s="25" t="n">
        <v>8</v>
      </c>
      <c r="F11" s="25" t="n">
        <v>5</v>
      </c>
      <c r="G11" s="19" t="n">
        <v>0.95</v>
      </c>
      <c r="H11" s="19" t="n">
        <v>0.8</v>
      </c>
      <c r="I11" s="25" t="n">
        <v>100</v>
      </c>
      <c r="J11" s="25" t="n">
        <v>80</v>
      </c>
      <c r="K11" s="26">
        <f>IF(A11="","",'الإعدادات'!$B$5*MIN('الإعدادات'!$B$11,IF(N(C11)=0,0,N(D11)/C11))+'الإعدادات'!$B$6*MIN('الإعدادات'!$B$11,IF(N(E11)=0,0,N(F11)/E11))+'الإعدادات'!$B$7*MIN('الإعدادات'!$B$11,IF(N(G11)=0,0,N(H11)/G11))+'الإعدادات'!$B$8*MIN('الإعدادات'!$B$11,IF(N(I11)=0,0,N(J11)/I11)))</f>
        <v/>
      </c>
      <c r="L11" s="27">
        <f>IF(K11="","",IF(K11&gt;='الإعدادات'!$A$14,'الإعدادات'!$B$14,IF(K11&gt;='الإعدادات'!$A$15,'الإعدادات'!$B$15,IF(K11&gt;='الإعدادات'!$A$16,'الإعدادات'!$B$16,'الإعدادات'!$B$17))))</f>
        <v/>
      </c>
      <c r="M11" s="28">
        <f>IF(K11="","",RANK(K11,$K$6:$K$30))</f>
        <v/>
      </c>
    </row>
    <row r="12">
      <c r="A12" s="18" t="inlineStr">
        <is>
          <t>طارق حسين</t>
        </is>
      </c>
      <c r="B12" s="22" t="inlineStr">
        <is>
          <t>الدلتا</t>
        </is>
      </c>
      <c r="C12" s="25" t="n">
        <v>2200000</v>
      </c>
      <c r="D12" s="25" t="n">
        <v>2090000</v>
      </c>
      <c r="E12" s="25" t="n">
        <v>9</v>
      </c>
      <c r="F12" s="25" t="n">
        <v>9</v>
      </c>
      <c r="G12" s="19" t="n">
        <v>0.95</v>
      </c>
      <c r="H12" s="19" t="n">
        <v>0.96</v>
      </c>
      <c r="I12" s="25" t="n">
        <v>100</v>
      </c>
      <c r="J12" s="25" t="n">
        <v>95</v>
      </c>
      <c r="K12" s="26">
        <f>IF(A12="","",'الإعدادات'!$B$5*MIN('الإعدادات'!$B$11,IF(N(C12)=0,0,N(D12)/C12))+'الإعدادات'!$B$6*MIN('الإعدادات'!$B$11,IF(N(E12)=0,0,N(F12)/E12))+'الإعدادات'!$B$7*MIN('الإعدادات'!$B$11,IF(N(G12)=0,0,N(H12)/G12))+'الإعدادات'!$B$8*MIN('الإعدادات'!$B$11,IF(N(I12)=0,0,N(J12)/I12)))</f>
        <v/>
      </c>
      <c r="L12" s="27">
        <f>IF(K12="","",IF(K12&gt;='الإعدادات'!$A$14,'الإعدادات'!$B$14,IF(K12&gt;='الإعدادات'!$A$15,'الإعدادات'!$B$15,IF(K12&gt;='الإعدادات'!$A$16,'الإعدادات'!$B$16,'الإعدادات'!$B$17))))</f>
        <v/>
      </c>
      <c r="M12" s="28">
        <f>IF(K12="","",RANK(K12,$K$6:$K$30))</f>
        <v/>
      </c>
    </row>
    <row r="13">
      <c r="A13" s="18" t="n"/>
      <c r="B13" s="22" t="n"/>
      <c r="C13" s="25" t="n"/>
      <c r="D13" s="25" t="n"/>
      <c r="E13" s="25" t="n"/>
      <c r="F13" s="25" t="n"/>
      <c r="G13" s="19" t="n"/>
      <c r="H13" s="19" t="n"/>
      <c r="I13" s="25" t="n"/>
      <c r="J13" s="25" t="n"/>
      <c r="K13" s="26">
        <f>IF(A13="","",'الإعدادات'!$B$5*MIN('الإعدادات'!$B$11,IF(N(C13)=0,0,N(D13)/C13))+'الإعدادات'!$B$6*MIN('الإعدادات'!$B$11,IF(N(E13)=0,0,N(F13)/E13))+'الإعدادات'!$B$7*MIN('الإعدادات'!$B$11,IF(N(G13)=0,0,N(H13)/G13))+'الإعدادات'!$B$8*MIN('الإعدادات'!$B$11,IF(N(I13)=0,0,N(J13)/I13)))</f>
        <v/>
      </c>
      <c r="L13" s="27">
        <f>IF(K13="","",IF(K13&gt;='الإعدادات'!$A$14,'الإعدادات'!$B$14,IF(K13&gt;='الإعدادات'!$A$15,'الإعدادات'!$B$15,IF(K13&gt;='الإعدادات'!$A$16,'الإعدادات'!$B$16,'الإعدادات'!$B$17))))</f>
        <v/>
      </c>
      <c r="M13" s="28">
        <f>IF(K13="","",RANK(K13,$K$6:$K$30))</f>
        <v/>
      </c>
    </row>
    <row r="14">
      <c r="A14" s="18" t="n"/>
      <c r="B14" s="22" t="n"/>
      <c r="C14" s="25" t="n"/>
      <c r="D14" s="25" t="n"/>
      <c r="E14" s="25" t="n"/>
      <c r="F14" s="25" t="n"/>
      <c r="G14" s="19" t="n"/>
      <c r="H14" s="19" t="n"/>
      <c r="I14" s="25" t="n"/>
      <c r="J14" s="25" t="n"/>
      <c r="K14" s="26">
        <f>IF(A14="","",'الإعدادات'!$B$5*MIN('الإعدادات'!$B$11,IF(N(C14)=0,0,N(D14)/C14))+'الإعدادات'!$B$6*MIN('الإعدادات'!$B$11,IF(N(E14)=0,0,N(F14)/E14))+'الإعدادات'!$B$7*MIN('الإعدادات'!$B$11,IF(N(G14)=0,0,N(H14)/G14))+'الإعدادات'!$B$8*MIN('الإعدادات'!$B$11,IF(N(I14)=0,0,N(J14)/I14)))</f>
        <v/>
      </c>
      <c r="L14" s="27">
        <f>IF(K14="","",IF(K14&gt;='الإعدادات'!$A$14,'الإعدادات'!$B$14,IF(K14&gt;='الإعدادات'!$A$15,'الإعدادات'!$B$15,IF(K14&gt;='الإعدادات'!$A$16,'الإعدادات'!$B$16,'الإعدادات'!$B$17))))</f>
        <v/>
      </c>
      <c r="M14" s="28">
        <f>IF(K14="","",RANK(K14,$K$6:$K$30))</f>
        <v/>
      </c>
    </row>
    <row r="15">
      <c r="A15" s="18" t="n"/>
      <c r="B15" s="22" t="n"/>
      <c r="C15" s="25" t="n"/>
      <c r="D15" s="25" t="n"/>
      <c r="E15" s="25" t="n"/>
      <c r="F15" s="25" t="n"/>
      <c r="G15" s="19" t="n"/>
      <c r="H15" s="19" t="n"/>
      <c r="I15" s="25" t="n"/>
      <c r="J15" s="25" t="n"/>
      <c r="K15" s="26">
        <f>IF(A15="","",'الإعدادات'!$B$5*MIN('الإعدادات'!$B$11,IF(N(C15)=0,0,N(D15)/C15))+'الإعدادات'!$B$6*MIN('الإعدادات'!$B$11,IF(N(E15)=0,0,N(F15)/E15))+'الإعدادات'!$B$7*MIN('الإعدادات'!$B$11,IF(N(G15)=0,0,N(H15)/G15))+'الإعدادات'!$B$8*MIN('الإعدادات'!$B$11,IF(N(I15)=0,0,N(J15)/I15)))</f>
        <v/>
      </c>
      <c r="L15" s="27">
        <f>IF(K15="","",IF(K15&gt;='الإعدادات'!$A$14,'الإعدادات'!$B$14,IF(K15&gt;='الإعدادات'!$A$15,'الإعدادات'!$B$15,IF(K15&gt;='الإعدادات'!$A$16,'الإعدادات'!$B$16,'الإعدادات'!$B$17))))</f>
        <v/>
      </c>
      <c r="M15" s="28">
        <f>IF(K15="","",RANK(K15,$K$6:$K$30))</f>
        <v/>
      </c>
    </row>
    <row r="16">
      <c r="A16" s="18" t="n"/>
      <c r="B16" s="22" t="n"/>
      <c r="C16" s="25" t="n"/>
      <c r="D16" s="25" t="n"/>
      <c r="E16" s="25" t="n"/>
      <c r="F16" s="25" t="n"/>
      <c r="G16" s="19" t="n"/>
      <c r="H16" s="19" t="n"/>
      <c r="I16" s="25" t="n"/>
      <c r="J16" s="25" t="n"/>
      <c r="K16" s="26">
        <f>IF(A16="","",'الإعدادات'!$B$5*MIN('الإعدادات'!$B$11,IF(N(C16)=0,0,N(D16)/C16))+'الإعدادات'!$B$6*MIN('الإعدادات'!$B$11,IF(N(E16)=0,0,N(F16)/E16))+'الإعدادات'!$B$7*MIN('الإعدادات'!$B$11,IF(N(G16)=0,0,N(H16)/G16))+'الإعدادات'!$B$8*MIN('الإعدادات'!$B$11,IF(N(I16)=0,0,N(J16)/I16)))</f>
        <v/>
      </c>
      <c r="L16" s="27">
        <f>IF(K16="","",IF(K16&gt;='الإعدادات'!$A$14,'الإعدادات'!$B$14,IF(K16&gt;='الإعدادات'!$A$15,'الإعدادات'!$B$15,IF(K16&gt;='الإعدادات'!$A$16,'الإعدادات'!$B$16,'الإعدادات'!$B$17))))</f>
        <v/>
      </c>
      <c r="M16" s="28">
        <f>IF(K16="","",RANK(K16,$K$6:$K$30))</f>
        <v/>
      </c>
    </row>
    <row r="17">
      <c r="A17" s="18" t="n"/>
      <c r="B17" s="22" t="n"/>
      <c r="C17" s="25" t="n"/>
      <c r="D17" s="25" t="n"/>
      <c r="E17" s="25" t="n"/>
      <c r="F17" s="25" t="n"/>
      <c r="G17" s="19" t="n"/>
      <c r="H17" s="19" t="n"/>
      <c r="I17" s="25" t="n"/>
      <c r="J17" s="25" t="n"/>
      <c r="K17" s="26">
        <f>IF(A17="","",'الإعدادات'!$B$5*MIN('الإعدادات'!$B$11,IF(N(C17)=0,0,N(D17)/C17))+'الإعدادات'!$B$6*MIN('الإعدادات'!$B$11,IF(N(E17)=0,0,N(F17)/E17))+'الإعدادات'!$B$7*MIN('الإعدادات'!$B$11,IF(N(G17)=0,0,N(H17)/G17))+'الإعدادات'!$B$8*MIN('الإعدادات'!$B$11,IF(N(I17)=0,0,N(J17)/I17)))</f>
        <v/>
      </c>
      <c r="L17" s="27">
        <f>IF(K17="","",IF(K17&gt;='الإعدادات'!$A$14,'الإعدادات'!$B$14,IF(K17&gt;='الإعدادات'!$A$15,'الإعدادات'!$B$15,IF(K17&gt;='الإعدادات'!$A$16,'الإعدادات'!$B$16,'الإعدادات'!$B$17))))</f>
        <v/>
      </c>
      <c r="M17" s="28">
        <f>IF(K17="","",RANK(K17,$K$6:$K$30))</f>
        <v/>
      </c>
    </row>
    <row r="18">
      <c r="A18" s="18" t="n"/>
      <c r="B18" s="22" t="n"/>
      <c r="C18" s="25" t="n"/>
      <c r="D18" s="25" t="n"/>
      <c r="E18" s="25" t="n"/>
      <c r="F18" s="25" t="n"/>
      <c r="G18" s="19" t="n"/>
      <c r="H18" s="19" t="n"/>
      <c r="I18" s="25" t="n"/>
      <c r="J18" s="25" t="n"/>
      <c r="K18" s="26">
        <f>IF(A18="","",'الإعدادات'!$B$5*MIN('الإعدادات'!$B$11,IF(N(C18)=0,0,N(D18)/C18))+'الإعدادات'!$B$6*MIN('الإعدادات'!$B$11,IF(N(E18)=0,0,N(F18)/E18))+'الإعدادات'!$B$7*MIN('الإعدادات'!$B$11,IF(N(G18)=0,0,N(H18)/G18))+'الإعدادات'!$B$8*MIN('الإعدادات'!$B$11,IF(N(I18)=0,0,N(J18)/I18)))</f>
        <v/>
      </c>
      <c r="L18" s="27">
        <f>IF(K18="","",IF(K18&gt;='الإعدادات'!$A$14,'الإعدادات'!$B$14,IF(K18&gt;='الإعدادات'!$A$15,'الإعدادات'!$B$15,IF(K18&gt;='الإعدادات'!$A$16,'الإعدادات'!$B$16,'الإعدادات'!$B$17))))</f>
        <v/>
      </c>
      <c r="M18" s="28">
        <f>IF(K18="","",RANK(K18,$K$6:$K$30))</f>
        <v/>
      </c>
    </row>
    <row r="19">
      <c r="A19" s="18" t="n"/>
      <c r="B19" s="22" t="n"/>
      <c r="C19" s="25" t="n"/>
      <c r="D19" s="25" t="n"/>
      <c r="E19" s="25" t="n"/>
      <c r="F19" s="25" t="n"/>
      <c r="G19" s="19" t="n"/>
      <c r="H19" s="19" t="n"/>
      <c r="I19" s="25" t="n"/>
      <c r="J19" s="25" t="n"/>
      <c r="K19" s="26">
        <f>IF(A19="","",'الإعدادات'!$B$5*MIN('الإعدادات'!$B$11,IF(N(C19)=0,0,N(D19)/C19))+'الإعدادات'!$B$6*MIN('الإعدادات'!$B$11,IF(N(E19)=0,0,N(F19)/E19))+'الإعدادات'!$B$7*MIN('الإعدادات'!$B$11,IF(N(G19)=0,0,N(H19)/G19))+'الإعدادات'!$B$8*MIN('الإعدادات'!$B$11,IF(N(I19)=0,0,N(J19)/I19)))</f>
        <v/>
      </c>
      <c r="L19" s="27">
        <f>IF(K19="","",IF(K19&gt;='الإعدادات'!$A$14,'الإعدادات'!$B$14,IF(K19&gt;='الإعدادات'!$A$15,'الإعدادات'!$B$15,IF(K19&gt;='الإعدادات'!$A$16,'الإعدادات'!$B$16,'الإعدادات'!$B$17))))</f>
        <v/>
      </c>
      <c r="M19" s="28">
        <f>IF(K19="","",RANK(K19,$K$6:$K$30))</f>
        <v/>
      </c>
    </row>
    <row r="20">
      <c r="A20" s="18" t="n"/>
      <c r="B20" s="22" t="n"/>
      <c r="C20" s="25" t="n"/>
      <c r="D20" s="25" t="n"/>
      <c r="E20" s="25" t="n"/>
      <c r="F20" s="25" t="n"/>
      <c r="G20" s="19" t="n"/>
      <c r="H20" s="19" t="n"/>
      <c r="I20" s="25" t="n"/>
      <c r="J20" s="25" t="n"/>
      <c r="K20" s="26">
        <f>IF(A20="","",'الإعدادات'!$B$5*MIN('الإعدادات'!$B$11,IF(N(C20)=0,0,N(D20)/C20))+'الإعدادات'!$B$6*MIN('الإعدادات'!$B$11,IF(N(E20)=0,0,N(F20)/E20))+'الإعدادات'!$B$7*MIN('الإعدادات'!$B$11,IF(N(G20)=0,0,N(H20)/G20))+'الإعدادات'!$B$8*MIN('الإعدادات'!$B$11,IF(N(I20)=0,0,N(J20)/I20)))</f>
        <v/>
      </c>
      <c r="L20" s="27">
        <f>IF(K20="","",IF(K20&gt;='الإعدادات'!$A$14,'الإعدادات'!$B$14,IF(K20&gt;='الإعدادات'!$A$15,'الإعدادات'!$B$15,IF(K20&gt;='الإعدادات'!$A$16,'الإعدادات'!$B$16,'الإعدادات'!$B$17))))</f>
        <v/>
      </c>
      <c r="M20" s="28">
        <f>IF(K20="","",RANK(K20,$K$6:$K$30))</f>
        <v/>
      </c>
    </row>
    <row r="21">
      <c r="A21" s="18" t="n"/>
      <c r="B21" s="22" t="n"/>
      <c r="C21" s="25" t="n"/>
      <c r="D21" s="25" t="n"/>
      <c r="E21" s="25" t="n"/>
      <c r="F21" s="25" t="n"/>
      <c r="G21" s="19" t="n"/>
      <c r="H21" s="19" t="n"/>
      <c r="I21" s="25" t="n"/>
      <c r="J21" s="25" t="n"/>
      <c r="K21" s="26">
        <f>IF(A21="","",'الإعدادات'!$B$5*MIN('الإعدادات'!$B$11,IF(N(C21)=0,0,N(D21)/C21))+'الإعدادات'!$B$6*MIN('الإعدادات'!$B$11,IF(N(E21)=0,0,N(F21)/E21))+'الإعدادات'!$B$7*MIN('الإعدادات'!$B$11,IF(N(G21)=0,0,N(H21)/G21))+'الإعدادات'!$B$8*MIN('الإعدادات'!$B$11,IF(N(I21)=0,0,N(J21)/I21)))</f>
        <v/>
      </c>
      <c r="L21" s="27">
        <f>IF(K21="","",IF(K21&gt;='الإعدادات'!$A$14,'الإعدادات'!$B$14,IF(K21&gt;='الإعدادات'!$A$15,'الإعدادات'!$B$15,IF(K21&gt;='الإعدادات'!$A$16,'الإعدادات'!$B$16,'الإعدادات'!$B$17))))</f>
        <v/>
      </c>
      <c r="M21" s="28">
        <f>IF(K21="","",RANK(K21,$K$6:$K$30))</f>
        <v/>
      </c>
    </row>
    <row r="22">
      <c r="A22" s="18" t="n"/>
      <c r="B22" s="22" t="n"/>
      <c r="C22" s="25" t="n"/>
      <c r="D22" s="25" t="n"/>
      <c r="E22" s="25" t="n"/>
      <c r="F22" s="25" t="n"/>
      <c r="G22" s="19" t="n"/>
      <c r="H22" s="19" t="n"/>
      <c r="I22" s="25" t="n"/>
      <c r="J22" s="25" t="n"/>
      <c r="K22" s="26">
        <f>IF(A22="","",'الإعدادات'!$B$5*MIN('الإعدادات'!$B$11,IF(N(C22)=0,0,N(D22)/C22))+'الإعدادات'!$B$6*MIN('الإعدادات'!$B$11,IF(N(E22)=0,0,N(F22)/E22))+'الإعدادات'!$B$7*MIN('الإعدادات'!$B$11,IF(N(G22)=0,0,N(H22)/G22))+'الإعدادات'!$B$8*MIN('الإعدادات'!$B$11,IF(N(I22)=0,0,N(J22)/I22)))</f>
        <v/>
      </c>
      <c r="L22" s="27">
        <f>IF(K22="","",IF(K22&gt;='الإعدادات'!$A$14,'الإعدادات'!$B$14,IF(K22&gt;='الإعدادات'!$A$15,'الإعدادات'!$B$15,IF(K22&gt;='الإعدادات'!$A$16,'الإعدادات'!$B$16,'الإعدادات'!$B$17))))</f>
        <v/>
      </c>
      <c r="M22" s="28">
        <f>IF(K22="","",RANK(K22,$K$6:$K$30))</f>
        <v/>
      </c>
    </row>
    <row r="23">
      <c r="A23" s="18" t="n"/>
      <c r="B23" s="22" t="n"/>
      <c r="C23" s="25" t="n"/>
      <c r="D23" s="25" t="n"/>
      <c r="E23" s="25" t="n"/>
      <c r="F23" s="25" t="n"/>
      <c r="G23" s="19" t="n"/>
      <c r="H23" s="19" t="n"/>
      <c r="I23" s="25" t="n"/>
      <c r="J23" s="25" t="n"/>
      <c r="K23" s="26">
        <f>IF(A23="","",'الإعدادات'!$B$5*MIN('الإعدادات'!$B$11,IF(N(C23)=0,0,N(D23)/C23))+'الإعدادات'!$B$6*MIN('الإعدادات'!$B$11,IF(N(E23)=0,0,N(F23)/E23))+'الإعدادات'!$B$7*MIN('الإعدادات'!$B$11,IF(N(G23)=0,0,N(H23)/G23))+'الإعدادات'!$B$8*MIN('الإعدادات'!$B$11,IF(N(I23)=0,0,N(J23)/I23)))</f>
        <v/>
      </c>
      <c r="L23" s="27">
        <f>IF(K23="","",IF(K23&gt;='الإعدادات'!$A$14,'الإعدادات'!$B$14,IF(K23&gt;='الإعدادات'!$A$15,'الإعدادات'!$B$15,IF(K23&gt;='الإعدادات'!$A$16,'الإعدادات'!$B$16,'الإعدادات'!$B$17))))</f>
        <v/>
      </c>
      <c r="M23" s="28">
        <f>IF(K23="","",RANK(K23,$K$6:$K$30))</f>
        <v/>
      </c>
    </row>
    <row r="24">
      <c r="A24" s="18" t="n"/>
      <c r="B24" s="22" t="n"/>
      <c r="C24" s="25" t="n"/>
      <c r="D24" s="25" t="n"/>
      <c r="E24" s="25" t="n"/>
      <c r="F24" s="25" t="n"/>
      <c r="G24" s="19" t="n"/>
      <c r="H24" s="19" t="n"/>
      <c r="I24" s="25" t="n"/>
      <c r="J24" s="25" t="n"/>
      <c r="K24" s="26">
        <f>IF(A24="","",'الإعدادات'!$B$5*MIN('الإعدادات'!$B$11,IF(N(C24)=0,0,N(D24)/C24))+'الإعدادات'!$B$6*MIN('الإعدادات'!$B$11,IF(N(E24)=0,0,N(F24)/E24))+'الإعدادات'!$B$7*MIN('الإعدادات'!$B$11,IF(N(G24)=0,0,N(H24)/G24))+'الإعدادات'!$B$8*MIN('الإعدادات'!$B$11,IF(N(I24)=0,0,N(J24)/I24)))</f>
        <v/>
      </c>
      <c r="L24" s="27">
        <f>IF(K24="","",IF(K24&gt;='الإعدادات'!$A$14,'الإعدادات'!$B$14,IF(K24&gt;='الإعدادات'!$A$15,'الإعدادات'!$B$15,IF(K24&gt;='الإعدادات'!$A$16,'الإعدادات'!$B$16,'الإعدادات'!$B$17))))</f>
        <v/>
      </c>
      <c r="M24" s="28">
        <f>IF(K24="","",RANK(K24,$K$6:$K$30))</f>
        <v/>
      </c>
    </row>
    <row r="25">
      <c r="A25" s="18" t="n"/>
      <c r="B25" s="22" t="n"/>
      <c r="C25" s="25" t="n"/>
      <c r="D25" s="25" t="n"/>
      <c r="E25" s="25" t="n"/>
      <c r="F25" s="25" t="n"/>
      <c r="G25" s="19" t="n"/>
      <c r="H25" s="19" t="n"/>
      <c r="I25" s="25" t="n"/>
      <c r="J25" s="25" t="n"/>
      <c r="K25" s="26">
        <f>IF(A25="","",'الإعدادات'!$B$5*MIN('الإعدادات'!$B$11,IF(N(C25)=0,0,N(D25)/C25))+'الإعدادات'!$B$6*MIN('الإعدادات'!$B$11,IF(N(E25)=0,0,N(F25)/E25))+'الإعدادات'!$B$7*MIN('الإعدادات'!$B$11,IF(N(G25)=0,0,N(H25)/G25))+'الإعدادات'!$B$8*MIN('الإعدادات'!$B$11,IF(N(I25)=0,0,N(J25)/I25)))</f>
        <v/>
      </c>
      <c r="L25" s="27">
        <f>IF(K25="","",IF(K25&gt;='الإعدادات'!$A$14,'الإعدادات'!$B$14,IF(K25&gt;='الإعدادات'!$A$15,'الإعدادات'!$B$15,IF(K25&gt;='الإعدادات'!$A$16,'الإعدادات'!$B$16,'الإعدادات'!$B$17))))</f>
        <v/>
      </c>
      <c r="M25" s="28">
        <f>IF(K25="","",RANK(K25,$K$6:$K$30))</f>
        <v/>
      </c>
    </row>
    <row r="26">
      <c r="A26" s="18" t="n"/>
      <c r="B26" s="22" t="n"/>
      <c r="C26" s="25" t="n"/>
      <c r="D26" s="25" t="n"/>
      <c r="E26" s="25" t="n"/>
      <c r="F26" s="25" t="n"/>
      <c r="G26" s="19" t="n"/>
      <c r="H26" s="19" t="n"/>
      <c r="I26" s="25" t="n"/>
      <c r="J26" s="25" t="n"/>
      <c r="K26" s="26">
        <f>IF(A26="","",'الإعدادات'!$B$5*MIN('الإعدادات'!$B$11,IF(N(C26)=0,0,N(D26)/C26))+'الإعدادات'!$B$6*MIN('الإعدادات'!$B$11,IF(N(E26)=0,0,N(F26)/E26))+'الإعدادات'!$B$7*MIN('الإعدادات'!$B$11,IF(N(G26)=0,0,N(H26)/G26))+'الإعدادات'!$B$8*MIN('الإعدادات'!$B$11,IF(N(I26)=0,0,N(J26)/I26)))</f>
        <v/>
      </c>
      <c r="L26" s="27">
        <f>IF(K26="","",IF(K26&gt;='الإعدادات'!$A$14,'الإعدادات'!$B$14,IF(K26&gt;='الإعدادات'!$A$15,'الإعدادات'!$B$15,IF(K26&gt;='الإعدادات'!$A$16,'الإعدادات'!$B$16,'الإعدادات'!$B$17))))</f>
        <v/>
      </c>
      <c r="M26" s="28">
        <f>IF(K26="","",RANK(K26,$K$6:$K$30))</f>
        <v/>
      </c>
    </row>
    <row r="27">
      <c r="A27" s="18" t="n"/>
      <c r="B27" s="22" t="n"/>
      <c r="C27" s="25" t="n"/>
      <c r="D27" s="25" t="n"/>
      <c r="E27" s="25" t="n"/>
      <c r="F27" s="25" t="n"/>
      <c r="G27" s="19" t="n"/>
      <c r="H27" s="19" t="n"/>
      <c r="I27" s="25" t="n"/>
      <c r="J27" s="25" t="n"/>
      <c r="K27" s="26">
        <f>IF(A27="","",'الإعدادات'!$B$5*MIN('الإعدادات'!$B$11,IF(N(C27)=0,0,N(D27)/C27))+'الإعدادات'!$B$6*MIN('الإعدادات'!$B$11,IF(N(E27)=0,0,N(F27)/E27))+'الإعدادات'!$B$7*MIN('الإعدادات'!$B$11,IF(N(G27)=0,0,N(H27)/G27))+'الإعدادات'!$B$8*MIN('الإعدادات'!$B$11,IF(N(I27)=0,0,N(J27)/I27)))</f>
        <v/>
      </c>
      <c r="L27" s="27">
        <f>IF(K27="","",IF(K27&gt;='الإعدادات'!$A$14,'الإعدادات'!$B$14,IF(K27&gt;='الإعدادات'!$A$15,'الإعدادات'!$B$15,IF(K27&gt;='الإعدادات'!$A$16,'الإعدادات'!$B$16,'الإعدادات'!$B$17))))</f>
        <v/>
      </c>
      <c r="M27" s="28">
        <f>IF(K27="","",RANK(K27,$K$6:$K$30))</f>
        <v/>
      </c>
    </row>
    <row r="28">
      <c r="A28" s="18" t="n"/>
      <c r="B28" s="22" t="n"/>
      <c r="C28" s="25" t="n"/>
      <c r="D28" s="25" t="n"/>
      <c r="E28" s="25" t="n"/>
      <c r="F28" s="25" t="n"/>
      <c r="G28" s="19" t="n"/>
      <c r="H28" s="19" t="n"/>
      <c r="I28" s="25" t="n"/>
      <c r="J28" s="25" t="n"/>
      <c r="K28" s="26">
        <f>IF(A28="","",'الإعدادات'!$B$5*MIN('الإعدادات'!$B$11,IF(N(C28)=0,0,N(D28)/C28))+'الإعدادات'!$B$6*MIN('الإعدادات'!$B$11,IF(N(E28)=0,0,N(F28)/E28))+'الإعدادات'!$B$7*MIN('الإعدادات'!$B$11,IF(N(G28)=0,0,N(H28)/G28))+'الإعدادات'!$B$8*MIN('الإعدادات'!$B$11,IF(N(I28)=0,0,N(J28)/I28)))</f>
        <v/>
      </c>
      <c r="L28" s="27">
        <f>IF(K28="","",IF(K28&gt;='الإعدادات'!$A$14,'الإعدادات'!$B$14,IF(K28&gt;='الإعدادات'!$A$15,'الإعدادات'!$B$15,IF(K28&gt;='الإعدادات'!$A$16,'الإعدادات'!$B$16,'الإعدادات'!$B$17))))</f>
        <v/>
      </c>
      <c r="M28" s="28">
        <f>IF(K28="","",RANK(K28,$K$6:$K$30))</f>
        <v/>
      </c>
    </row>
    <row r="29">
      <c r="A29" s="18" t="n"/>
      <c r="B29" s="22" t="n"/>
      <c r="C29" s="25" t="n"/>
      <c r="D29" s="25" t="n"/>
      <c r="E29" s="25" t="n"/>
      <c r="F29" s="25" t="n"/>
      <c r="G29" s="19" t="n"/>
      <c r="H29" s="19" t="n"/>
      <c r="I29" s="25" t="n"/>
      <c r="J29" s="25" t="n"/>
      <c r="K29" s="26">
        <f>IF(A29="","",'الإعدادات'!$B$5*MIN('الإعدادات'!$B$11,IF(N(C29)=0,0,N(D29)/C29))+'الإعدادات'!$B$6*MIN('الإعدادات'!$B$11,IF(N(E29)=0,0,N(F29)/E29))+'الإعدادات'!$B$7*MIN('الإعدادات'!$B$11,IF(N(G29)=0,0,N(H29)/G29))+'الإعدادات'!$B$8*MIN('الإعدادات'!$B$11,IF(N(I29)=0,0,N(J29)/I29)))</f>
        <v/>
      </c>
      <c r="L29" s="27">
        <f>IF(K29="","",IF(K29&gt;='الإعدادات'!$A$14,'الإعدادات'!$B$14,IF(K29&gt;='الإعدادات'!$A$15,'الإعدادات'!$B$15,IF(K29&gt;='الإعدادات'!$A$16,'الإعدادات'!$B$16,'الإعدادات'!$B$17))))</f>
        <v/>
      </c>
      <c r="M29" s="28">
        <f>IF(K29="","",RANK(K29,$K$6:$K$30))</f>
        <v/>
      </c>
    </row>
    <row r="30">
      <c r="A30" s="18" t="n"/>
      <c r="B30" s="22" t="n"/>
      <c r="C30" s="25" t="n"/>
      <c r="D30" s="25" t="n"/>
      <c r="E30" s="25" t="n"/>
      <c r="F30" s="25" t="n"/>
      <c r="G30" s="19" t="n"/>
      <c r="H30" s="19" t="n"/>
      <c r="I30" s="25" t="n"/>
      <c r="J30" s="25" t="n"/>
      <c r="K30" s="26">
        <f>IF(A30="","",'الإعدادات'!$B$5*MIN('الإعدادات'!$B$11,IF(N(C30)=0,0,N(D30)/C30))+'الإعدادات'!$B$6*MIN('الإعدادات'!$B$11,IF(N(E30)=0,0,N(F30)/E30))+'الإعدادات'!$B$7*MIN('الإعدادات'!$B$11,IF(N(G30)=0,0,N(H30)/G30))+'الإعدادات'!$B$8*MIN('الإعدادات'!$B$11,IF(N(I30)=0,0,N(J30)/I30)))</f>
        <v/>
      </c>
      <c r="L30" s="27">
        <f>IF(K30="","",IF(K30&gt;='الإعدادات'!$A$14,'الإعدادات'!$B$14,IF(K30&gt;='الإعدادات'!$A$15,'الإعدادات'!$B$15,IF(K30&gt;='الإعدادات'!$A$16,'الإعدادات'!$B$16,'الإعدادات'!$B$17))))</f>
        <v/>
      </c>
      <c r="M30" s="28">
        <f>IF(K30="","",RANK(K30,$K$6:$K$30))</f>
        <v/>
      </c>
    </row>
    <row r="31">
      <c r="A31" s="29" t="inlineStr">
        <is>
          <t>متوسط الفريق</t>
        </is>
      </c>
      <c r="B31" s="30" t="n"/>
      <c r="C31" s="30" t="n"/>
      <c r="D31" s="30" t="n"/>
      <c r="E31" s="30" t="n"/>
      <c r="F31" s="30" t="n"/>
      <c r="G31" s="30" t="n"/>
      <c r="H31" s="30" t="n"/>
      <c r="I31" s="30" t="n"/>
      <c r="J31" s="30" t="n"/>
      <c r="K31" s="31">
        <f>IF(COUNT(K6:K30)=0,"",AVERAGE(K6:K30))</f>
        <v/>
      </c>
      <c r="L31" s="30" t="n"/>
      <c r="M31" s="30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G4:H4"/>
    <mergeCell ref="E4:F4"/>
    <mergeCell ref="I4:J4"/>
    <mergeCell ref="A1:M1"/>
    <mergeCell ref="A2:M2"/>
    <mergeCell ref="C4:D4"/>
  </mergeCells>
  <conditionalFormatting sqref="L6:L30">
    <cfRule type="cellIs" priority="1" operator="equal" dxfId="1">
      <formula>"ممتاز"</formula>
    </cfRule>
    <cfRule type="cellIs" priority="2" operator="equal" dxfId="0">
      <formula>"يحتاج تحسين"</formula>
    </cfRule>
    <cfRule type="cellIs" priority="3" operator="equal" dxfId="2">
      <formula>"جيد جدًا"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2026-10-29T10:18:57Z</dcterms:created>
  <dcterms:modified xmlns:dcterms="http://purl.org/dc/terms/" xmlns:xsi="http://www.w3.org/2001/XMLSchema-instance" xsi:type="dcterms:W3CDTF">2026-10-29T10:18:57Z</dcterms:modified>
</cp:coreProperties>
</file>